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'Дашборд'!C66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'Дашборд'!$A$67:$A$97</f>
            </numRef>
          </cat>
          <val>
            <numRef>
              <f>'Дашборд'!$C$67:$C$97</f>
            </numRef>
          </val>
        </ser>
        <ser>
          <idx val="1"/>
          <order val="1"/>
          <tx>
            <strRef>
              <f>'Дашборд'!D66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'Дашборд'!$A$67:$A$97</f>
            </numRef>
          </cat>
          <val>
            <numRef>
              <f>'Дашборд'!$D$67:$D$97</f>
            </numRef>
          </val>
        </ser>
        <ser>
          <idx val="2"/>
          <order val="2"/>
          <tx>
            <strRef>
              <f>'Дашборд'!E66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'Дашборд'!$A$67:$A$97</f>
            </numRef>
          </cat>
          <val>
            <numRef>
              <f>'Дашборд'!$E$67:$E$97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T53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</cols>
  <sheetData>
    <row r="1">
      <c r="A1" s="1" t="inlineStr">
        <is>
          <t>Дорожная карта</t>
        </is>
      </c>
      <c r="E1" t="inlineStr">
        <is>
          <t>Дата контроля: 31.08.2026</t>
        </is>
      </c>
    </row>
    <row r="2">
      <c r="E2" t="inlineStr">
        <is>
          <t>Период: 01.08.2026 - 31.08.2026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(01.08 - 02.08)</t>
        </is>
      </c>
      <c r="O3" s="3" t="inlineStr">
        <is>
          <t>Неделя 2 (03.08 - 09.08)</t>
        </is>
      </c>
      <c r="Y3" s="3" t="inlineStr">
        <is>
          <t>Неделя 3 (10.08 - 16.08)</t>
        </is>
      </c>
      <c r="AI3" s="3" t="inlineStr">
        <is>
          <t>Неделя 4 (17.08 - 23.08)</t>
        </is>
      </c>
      <c r="AS3" s="3" t="inlineStr">
        <is>
          <t>Неделя 5 (24.08 - 30.08)</t>
        </is>
      </c>
      <c r="BC3" s="3" t="inlineStr">
        <is>
          <t>Неделя 6 (31.08 - 31.08)</t>
        </is>
      </c>
      <c r="BN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C4" s="5" t="inlineStr">
        <is>
          <t>Факт ПТ</t>
        </is>
      </c>
      <c r="BD4" s="4" t="inlineStr">
        <is>
          <t>Факт секций</t>
        </is>
      </c>
      <c r="BE4" s="4" t="inlineStr">
        <is>
          <t>Факт ВПТ</t>
        </is>
      </c>
      <c r="BF4" s="4" t="inlineStr">
        <is>
          <t>Факт прочих</t>
        </is>
      </c>
      <c r="BG4" s="4" t="inlineStr">
        <is>
          <t>Факт услуг</t>
        </is>
      </c>
      <c r="BH4" s="4" t="inlineStr">
        <is>
          <t>Тех. задание услуг</t>
        </is>
      </c>
      <c r="BI4" s="4" t="inlineStr">
        <is>
          <t>Разница услуг</t>
        </is>
      </c>
      <c r="BJ4" s="4" t="inlineStr">
        <is>
          <t>Факт ₽</t>
        </is>
      </c>
      <c r="BK4" s="4" t="inlineStr">
        <is>
          <t>Тех. задание ₽</t>
        </is>
      </c>
      <c r="BL4" s="6" t="inlineStr">
        <is>
          <t>Разница ₽</t>
        </is>
      </c>
      <c r="BN4" s="4" t="inlineStr">
        <is>
          <t>Тех. задание услуг</t>
        </is>
      </c>
      <c r="BO4" s="4" t="inlineStr">
        <is>
          <t>Факт услуг</t>
        </is>
      </c>
      <c r="BP4" s="4" t="inlineStr">
        <is>
          <t>Разница услуг</t>
        </is>
      </c>
      <c r="BQ4" s="4" t="inlineStr">
        <is>
          <t>Тех. задание ₽</t>
        </is>
      </c>
      <c r="BR4" s="4" t="inlineStr">
        <is>
          <t>Факт ₽</t>
        </is>
      </c>
      <c r="BS4" s="4" t="inlineStr">
        <is>
          <t>Разница ₽</t>
        </is>
      </c>
      <c r="BT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  <c r="BK5" s="7" t="n"/>
      <c r="BL5" s="7" t="n"/>
      <c r="BM5" s="7" t="n"/>
      <c r="BN5" s="7" t="n"/>
      <c r="BO5" s="7" t="n"/>
      <c r="BP5" s="7" t="n"/>
      <c r="BQ5" s="7" t="n"/>
      <c r="BR5" s="7" t="n"/>
      <c r="BS5" s="7" t="n"/>
      <c r="BT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Зайцев Анатолий Викторович</t>
        </is>
      </c>
      <c r="E6" s="9" t="n">
        <v>0</v>
      </c>
      <c r="F6" s="10" t="n">
        <v>0</v>
      </c>
      <c r="G6" s="10" t="n">
        <v>0</v>
      </c>
      <c r="H6" s="10" t="n">
        <v>0</v>
      </c>
      <c r="I6" s="10" t="n">
        <v>0</v>
      </c>
      <c r="J6" s="10" t="n">
        <v>5.635536546024612</v>
      </c>
      <c r="K6" s="10">
        <f>I6-J6</f>
        <v/>
      </c>
      <c r="L6" s="10" t="n">
        <v>0</v>
      </c>
      <c r="M6" s="10" t="n">
        <v>7692.082614970559</v>
      </c>
      <c r="N6" s="11">
        <f>L6-M6</f>
        <v/>
      </c>
      <c r="O6" s="9" t="n">
        <v>14</v>
      </c>
      <c r="P6" s="10" t="n">
        <v>16</v>
      </c>
      <c r="Q6" s="10" t="n">
        <v>1</v>
      </c>
      <c r="R6" s="10" t="n">
        <v>0</v>
      </c>
      <c r="S6" s="10" t="n">
        <v>31</v>
      </c>
      <c r="T6" s="10" t="n">
        <v>43.78742048317234</v>
      </c>
      <c r="U6" s="10">
        <f>S6-T6</f>
        <v/>
      </c>
      <c r="V6" s="10" t="n">
        <v>40658.75</v>
      </c>
      <c r="W6" s="10" t="n">
        <v>62097.2595147457</v>
      </c>
      <c r="X6" s="11">
        <f>V6-W6</f>
        <v/>
      </c>
      <c r="Y6" s="9" t="n">
        <v>5</v>
      </c>
      <c r="Z6" s="10" t="n">
        <v>10</v>
      </c>
      <c r="AA6" s="10" t="n">
        <v>1</v>
      </c>
      <c r="AB6" s="10" t="n">
        <v>0</v>
      </c>
      <c r="AC6" s="10" t="n">
        <v>16</v>
      </c>
      <c r="AD6" s="10" t="n">
        <v>43.78742048317234</v>
      </c>
      <c r="AE6" s="10">
        <f>AC6-AD6</f>
        <v/>
      </c>
      <c r="AF6" s="10" t="n">
        <v>17989.25</v>
      </c>
      <c r="AG6" s="10" t="n">
        <v>62097.2595147457</v>
      </c>
      <c r="AH6" s="11">
        <f>AF6-AG6</f>
        <v/>
      </c>
      <c r="AI6" s="9" t="n">
        <v>5</v>
      </c>
      <c r="AJ6" s="10" t="n">
        <v>9</v>
      </c>
      <c r="AK6" s="10" t="n">
        <v>0</v>
      </c>
      <c r="AL6" s="10" t="n">
        <v>0</v>
      </c>
      <c r="AM6" s="10" t="n">
        <v>14</v>
      </c>
      <c r="AN6" s="10" t="n">
        <v>43.78742048317234</v>
      </c>
      <c r="AO6" s="10">
        <f>AM6-AN6</f>
        <v/>
      </c>
      <c r="AP6" s="10" t="n">
        <v>18157.75</v>
      </c>
      <c r="AQ6" s="10" t="n">
        <v>62097.2595147457</v>
      </c>
      <c r="AR6" s="11">
        <f>AP6-AQ6</f>
        <v/>
      </c>
      <c r="AS6" s="9" t="n">
        <v>7</v>
      </c>
      <c r="AT6" s="10" t="n">
        <v>7</v>
      </c>
      <c r="AU6" s="10" t="n">
        <v>1</v>
      </c>
      <c r="AV6" s="10" t="n">
        <v>0</v>
      </c>
      <c r="AW6" s="10" t="n">
        <v>15</v>
      </c>
      <c r="AX6" s="10" t="n">
        <v>43.78742048317234</v>
      </c>
      <c r="AY6" s="10">
        <f>AW6-AX6</f>
        <v/>
      </c>
      <c r="AZ6" s="10" t="n">
        <v>21082.75</v>
      </c>
      <c r="BA6" s="10" t="n">
        <v>62097.2595147457</v>
      </c>
      <c r="BB6" s="11">
        <f>AZ6-BA6</f>
        <v/>
      </c>
      <c r="BC6" s="9" t="n">
        <v>1</v>
      </c>
      <c r="BD6" s="10" t="n">
        <v>0</v>
      </c>
      <c r="BE6" s="10" t="n">
        <v>0</v>
      </c>
      <c r="BF6" s="10" t="n">
        <v>0</v>
      </c>
      <c r="BG6" s="10" t="n">
        <v>1</v>
      </c>
      <c r="BH6" s="10" t="n">
        <v>7.21478152128607</v>
      </c>
      <c r="BI6" s="10">
        <f>BG6-BH6</f>
        <v/>
      </c>
      <c r="BJ6" s="10" t="n">
        <v>1691.5</v>
      </c>
      <c r="BK6" s="10" t="n">
        <v>10718.87932604658</v>
      </c>
      <c r="BL6" s="11">
        <f>BJ6-BK6</f>
        <v/>
      </c>
      <c r="BN6" s="10">
        <f>SUM(J6,T6,AD6,AN6,AX6,BH6)</f>
        <v/>
      </c>
      <c r="BO6" s="10">
        <f>SUM(I6,S6,AC6,AM6,AW6,BG6)</f>
        <v/>
      </c>
      <c r="BP6" s="10">
        <f>BO6-BN6</f>
        <v/>
      </c>
      <c r="BQ6" s="10">
        <f>SUM(M6,W6,AG6,AQ6,BA6,BK6)</f>
        <v/>
      </c>
      <c r="BR6" s="10">
        <f>SUM(L6,V6,AF6,AP6,AZ6,BJ6)</f>
        <v/>
      </c>
      <c r="BS6" s="10">
        <f>BR6-BQ6</f>
        <v/>
      </c>
      <c r="BT6" s="10">
        <f>IFERROR(BR6/31*31,0)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МТ</t>
        </is>
      </c>
      <c r="D7" s="8" t="inlineStr">
        <is>
          <t>Киселевская Яна Александровна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10.61159541113145</v>
      </c>
      <c r="K7" s="10">
        <f>I7-J7</f>
        <v/>
      </c>
      <c r="L7" s="10" t="n">
        <v>0</v>
      </c>
      <c r="M7" s="10" t="n">
        <v>14285.70815486474</v>
      </c>
      <c r="N7" s="11">
        <f>L7-M7</f>
        <v/>
      </c>
      <c r="O7" s="9" t="n">
        <v>13</v>
      </c>
      <c r="P7" s="10" t="n">
        <v>27</v>
      </c>
      <c r="Q7" s="10" t="n">
        <v>0</v>
      </c>
      <c r="R7" s="10" t="n">
        <v>0</v>
      </c>
      <c r="S7" s="10" t="n">
        <v>40</v>
      </c>
      <c r="T7" s="10" t="n">
        <v>82.4507811225692</v>
      </c>
      <c r="U7" s="10">
        <f>S7-T7</f>
        <v/>
      </c>
      <c r="V7" s="10" t="n">
        <v>56336.5</v>
      </c>
      <c r="W7" s="10" t="n">
        <v>115326.8069323707</v>
      </c>
      <c r="X7" s="11">
        <f>V7-W7</f>
        <v/>
      </c>
      <c r="Y7" s="9" t="n">
        <v>12</v>
      </c>
      <c r="Z7" s="10" t="n">
        <v>34</v>
      </c>
      <c r="AA7" s="10" t="n">
        <v>0</v>
      </c>
      <c r="AB7" s="10" t="n">
        <v>0</v>
      </c>
      <c r="AC7" s="10" t="n">
        <v>46</v>
      </c>
      <c r="AD7" s="10" t="n">
        <v>82.4507811225692</v>
      </c>
      <c r="AE7" s="10">
        <f>AC7-AD7</f>
        <v/>
      </c>
      <c r="AF7" s="10" t="n">
        <v>61297.5</v>
      </c>
      <c r="AG7" s="10" t="n">
        <v>115326.8069323707</v>
      </c>
      <c r="AH7" s="11">
        <f>AF7-AG7</f>
        <v/>
      </c>
      <c r="AI7" s="9" t="n">
        <v>15</v>
      </c>
      <c r="AJ7" s="10" t="n">
        <v>29</v>
      </c>
      <c r="AK7" s="10" t="n">
        <v>0</v>
      </c>
      <c r="AL7" s="10" t="n">
        <v>0</v>
      </c>
      <c r="AM7" s="10" t="n">
        <v>44</v>
      </c>
      <c r="AN7" s="10" t="n">
        <v>82.4507811225692</v>
      </c>
      <c r="AO7" s="10">
        <f>AM7-AN7</f>
        <v/>
      </c>
      <c r="AP7" s="10" t="n">
        <v>64071.5</v>
      </c>
      <c r="AQ7" s="10" t="n">
        <v>115326.8069323707</v>
      </c>
      <c r="AR7" s="11">
        <f>AP7-AQ7</f>
        <v/>
      </c>
      <c r="AS7" s="9" t="n">
        <v>6</v>
      </c>
      <c r="AT7" s="10" t="n">
        <v>18</v>
      </c>
      <c r="AU7" s="10" t="n">
        <v>0</v>
      </c>
      <c r="AV7" s="10" t="n">
        <v>0</v>
      </c>
      <c r="AW7" s="10" t="n">
        <v>24</v>
      </c>
      <c r="AX7" s="10" t="n">
        <v>82.4507811225692</v>
      </c>
      <c r="AY7" s="10">
        <f>AW7-AX7</f>
        <v/>
      </c>
      <c r="AZ7" s="10" t="n">
        <v>32374.35</v>
      </c>
      <c r="BA7" s="10" t="n">
        <v>115326.8069323707</v>
      </c>
      <c r="BB7" s="11">
        <f>AZ7-BA7</f>
        <v/>
      </c>
      <c r="BC7" s="9" t="n">
        <v>0</v>
      </c>
      <c r="BD7" s="10" t="n">
        <v>0</v>
      </c>
      <c r="BE7" s="10" t="n">
        <v>0</v>
      </c>
      <c r="BF7" s="10" t="n">
        <v>0</v>
      </c>
      <c r="BG7" s="10" t="n">
        <v>0</v>
      </c>
      <c r="BH7" s="10" t="n">
        <v>13.58528009859186</v>
      </c>
      <c r="BI7" s="10">
        <f>BG7-BH7</f>
        <v/>
      </c>
      <c r="BJ7" s="10" t="n">
        <v>0</v>
      </c>
      <c r="BK7" s="10" t="n">
        <v>19907.06411565247</v>
      </c>
      <c r="BL7" s="11">
        <f>BJ7-BK7</f>
        <v/>
      </c>
      <c r="BN7" s="10">
        <f>SUM(J7,T7,AD7,AN7,AX7,BH7)</f>
        <v/>
      </c>
      <c r="BO7" s="10">
        <f>SUM(I7,S7,AC7,AM7,AW7,BG7)</f>
        <v/>
      </c>
      <c r="BP7" s="10">
        <f>BO7-BN7</f>
        <v/>
      </c>
      <c r="BQ7" s="10">
        <f>SUM(M7,W7,AG7,AQ7,BA7,BK7)</f>
        <v/>
      </c>
      <c r="BR7" s="10">
        <f>SUM(L7,V7,AF7,AP7,AZ7,BJ7)</f>
        <v/>
      </c>
      <c r="BS7" s="10">
        <f>BR7-BQ7</f>
        <v/>
      </c>
      <c r="BT7" s="10">
        <f>IFERROR(BR7/31*31,0)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МТ</t>
        </is>
      </c>
      <c r="D8" s="8" t="inlineStr">
        <is>
          <t>Колос Виктор Андреевич</t>
        </is>
      </c>
      <c r="E8" s="9" t="n">
        <v>0</v>
      </c>
      <c r="F8" s="10" t="n">
        <v>0</v>
      </c>
      <c r="G8" s="10" t="n">
        <v>0</v>
      </c>
      <c r="H8" s="10" t="n">
        <v>0</v>
      </c>
      <c r="I8" s="10" t="n">
        <v>0</v>
      </c>
      <c r="J8" s="10" t="n">
        <v>13.69915000815557</v>
      </c>
      <c r="K8" s="10">
        <f>I8-J8</f>
        <v/>
      </c>
      <c r="L8" s="10" t="n">
        <v>0</v>
      </c>
      <c r="M8" s="10" t="n">
        <v>15868.52425517165</v>
      </c>
      <c r="N8" s="11">
        <f>L8-M8</f>
        <v/>
      </c>
      <c r="O8" s="9" t="n">
        <v>3</v>
      </c>
      <c r="P8" s="10" t="n">
        <v>122</v>
      </c>
      <c r="Q8" s="10" t="n">
        <v>0</v>
      </c>
      <c r="R8" s="10" t="n">
        <v>0</v>
      </c>
      <c r="S8" s="10" t="n">
        <v>125</v>
      </c>
      <c r="T8" s="10" t="n">
        <v>106.4406976638817</v>
      </c>
      <c r="U8" s="10">
        <f>S8-T8</f>
        <v/>
      </c>
      <c r="V8" s="10" t="n">
        <v>155078</v>
      </c>
      <c r="W8" s="10" t="n">
        <v>128104.6912927887</v>
      </c>
      <c r="X8" s="11">
        <f>V8-W8</f>
        <v/>
      </c>
      <c r="Y8" s="9" t="n">
        <v>5</v>
      </c>
      <c r="Z8" s="10" t="n">
        <v>328</v>
      </c>
      <c r="AA8" s="10" t="n">
        <v>0</v>
      </c>
      <c r="AB8" s="10" t="n">
        <v>0</v>
      </c>
      <c r="AC8" s="10" t="n">
        <v>333</v>
      </c>
      <c r="AD8" s="10" t="n">
        <v>106.4406976638817</v>
      </c>
      <c r="AE8" s="10">
        <f>AC8-AD8</f>
        <v/>
      </c>
      <c r="AF8" s="10" t="n">
        <v>403337.25</v>
      </c>
      <c r="AG8" s="10" t="n">
        <v>128104.6912927887</v>
      </c>
      <c r="AH8" s="11">
        <f>AF8-AG8</f>
        <v/>
      </c>
      <c r="AI8" s="9" t="n">
        <v>9</v>
      </c>
      <c r="AJ8" s="10" t="n">
        <v>259</v>
      </c>
      <c r="AK8" s="10" t="n">
        <v>0</v>
      </c>
      <c r="AL8" s="10" t="n">
        <v>0</v>
      </c>
      <c r="AM8" s="10" t="n">
        <v>268</v>
      </c>
      <c r="AN8" s="10" t="n">
        <v>106.4406976638817</v>
      </c>
      <c r="AO8" s="10">
        <f>AM8-AN8</f>
        <v/>
      </c>
      <c r="AP8" s="10" t="n">
        <v>332295</v>
      </c>
      <c r="AQ8" s="10" t="n">
        <v>128104.6912927887</v>
      </c>
      <c r="AR8" s="11">
        <f>AP8-AQ8</f>
        <v/>
      </c>
      <c r="AS8" s="9" t="n">
        <v>8</v>
      </c>
      <c r="AT8" s="10" t="n">
        <v>243</v>
      </c>
      <c r="AU8" s="10" t="n">
        <v>0</v>
      </c>
      <c r="AV8" s="10" t="n">
        <v>0</v>
      </c>
      <c r="AW8" s="10" t="n">
        <v>251</v>
      </c>
      <c r="AX8" s="10" t="n">
        <v>106.4406976638817</v>
      </c>
      <c r="AY8" s="10">
        <f>AW8-AX8</f>
        <v/>
      </c>
      <c r="AZ8" s="10" t="n">
        <v>307470.5</v>
      </c>
      <c r="BA8" s="10" t="n">
        <v>128104.6912927887</v>
      </c>
      <c r="BB8" s="11">
        <f>AZ8-BA8</f>
        <v/>
      </c>
      <c r="BC8" s="9" t="n">
        <v>0</v>
      </c>
      <c r="BD8" s="10" t="n">
        <v>56</v>
      </c>
      <c r="BE8" s="10" t="n">
        <v>0</v>
      </c>
      <c r="BF8" s="10" t="n">
        <v>0</v>
      </c>
      <c r="BG8" s="10" t="n">
        <v>56</v>
      </c>
      <c r="BH8" s="10" t="n">
        <v>17.53805933631773</v>
      </c>
      <c r="BI8" s="10">
        <f>BG8-BH8</f>
        <v/>
      </c>
      <c r="BJ8" s="10" t="n">
        <v>66390.25</v>
      </c>
      <c r="BK8" s="10" t="n">
        <v>22112.7105736733</v>
      </c>
      <c r="BL8" s="11">
        <f>BJ8-BK8</f>
        <v/>
      </c>
      <c r="BN8" s="10">
        <f>SUM(J8,T8,AD8,AN8,AX8,BH8)</f>
        <v/>
      </c>
      <c r="BO8" s="10">
        <f>SUM(I8,S8,AC8,AM8,AW8,BG8)</f>
        <v/>
      </c>
      <c r="BP8" s="10">
        <f>BO8-BN8</f>
        <v/>
      </c>
      <c r="BQ8" s="10">
        <f>SUM(M8,W8,AG8,AQ8,BA8,BK8)</f>
        <v/>
      </c>
      <c r="BR8" s="10">
        <f>SUM(L8,V8,AF8,AP8,AZ8,BJ8)</f>
        <v/>
      </c>
      <c r="BS8" s="10">
        <f>BR8-BQ8</f>
        <v/>
      </c>
      <c r="BT8" s="10">
        <f>IFERROR(BR8/31*31,0)</f>
        <v/>
      </c>
    </row>
    <row r="9">
      <c r="A9" s="8" t="n">
        <v>4</v>
      </c>
      <c r="B9" s="8" t="inlineStr"/>
      <c r="C9" s="8" t="inlineStr">
        <is>
          <t>Вне плана</t>
        </is>
      </c>
      <c r="D9" s="8" t="inlineStr">
        <is>
          <t>Котова Ксения Алексеевна</t>
        </is>
      </c>
      <c r="E9" s="9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0</v>
      </c>
      <c r="K9" s="10">
        <f>I9-J9</f>
        <v/>
      </c>
      <c r="L9" s="10" t="n">
        <v>0</v>
      </c>
      <c r="M9" s="10" t="n">
        <v>0</v>
      </c>
      <c r="N9" s="11">
        <f>L9-M9</f>
        <v/>
      </c>
      <c r="O9" s="9" t="n">
        <v>0</v>
      </c>
      <c r="P9" s="10" t="n">
        <v>0</v>
      </c>
      <c r="Q9" s="10" t="n">
        <v>0</v>
      </c>
      <c r="R9" s="10" t="n">
        <v>0</v>
      </c>
      <c r="S9" s="10" t="n">
        <v>0</v>
      </c>
      <c r="T9" s="10" t="n">
        <v>0</v>
      </c>
      <c r="U9" s="10">
        <f>S9-T9</f>
        <v/>
      </c>
      <c r="V9" s="10" t="n">
        <v>0</v>
      </c>
      <c r="W9" s="10" t="n">
        <v>0</v>
      </c>
      <c r="X9" s="11">
        <f>V9-W9</f>
        <v/>
      </c>
      <c r="Y9" s="9" t="n">
        <v>0</v>
      </c>
      <c r="Z9" s="10" t="n">
        <v>0</v>
      </c>
      <c r="AA9" s="10" t="n">
        <v>0</v>
      </c>
      <c r="AB9" s="10" t="n">
        <v>0</v>
      </c>
      <c r="AC9" s="10" t="n">
        <v>0</v>
      </c>
      <c r="AD9" s="10" t="n">
        <v>0</v>
      </c>
      <c r="AE9" s="10">
        <f>AC9-AD9</f>
        <v/>
      </c>
      <c r="AF9" s="10" t="n">
        <v>0</v>
      </c>
      <c r="AG9" s="10" t="n">
        <v>0</v>
      </c>
      <c r="AH9" s="11">
        <f>AF9-AG9</f>
        <v/>
      </c>
      <c r="AI9" s="9" t="n">
        <v>0</v>
      </c>
      <c r="AJ9" s="10" t="n">
        <v>0</v>
      </c>
      <c r="AK9" s="10" t="n">
        <v>0</v>
      </c>
      <c r="AL9" s="10" t="n">
        <v>0</v>
      </c>
      <c r="AM9" s="10" t="n">
        <v>0</v>
      </c>
      <c r="AN9" s="10" t="n">
        <v>0</v>
      </c>
      <c r="AO9" s="10">
        <f>AM9-AN9</f>
        <v/>
      </c>
      <c r="AP9" s="10" t="n">
        <v>0</v>
      </c>
      <c r="AQ9" s="10" t="n">
        <v>0</v>
      </c>
      <c r="AR9" s="11">
        <f>AP9-AQ9</f>
        <v/>
      </c>
      <c r="AS9" s="9" t="n">
        <v>7</v>
      </c>
      <c r="AT9" s="10" t="n">
        <v>13</v>
      </c>
      <c r="AU9" s="10" t="n">
        <v>1</v>
      </c>
      <c r="AV9" s="10" t="n">
        <v>0</v>
      </c>
      <c r="AW9" s="10" t="n">
        <v>21</v>
      </c>
      <c r="AX9" s="10" t="n">
        <v>0</v>
      </c>
      <c r="AY9" s="10">
        <f>AW9-AX9</f>
        <v/>
      </c>
      <c r="AZ9" s="10" t="n">
        <v>27065</v>
      </c>
      <c r="BA9" s="10" t="n">
        <v>0</v>
      </c>
      <c r="BB9" s="11">
        <f>AZ9-BA9</f>
        <v/>
      </c>
      <c r="BC9" s="9" t="n">
        <v>1</v>
      </c>
      <c r="BD9" s="10" t="n">
        <v>5</v>
      </c>
      <c r="BE9" s="10" t="n">
        <v>0</v>
      </c>
      <c r="BF9" s="10" t="n">
        <v>0</v>
      </c>
      <c r="BG9" s="10" t="n">
        <v>6</v>
      </c>
      <c r="BH9" s="10" t="n">
        <v>0</v>
      </c>
      <c r="BI9" s="10">
        <f>BG9-BH9</f>
        <v/>
      </c>
      <c r="BJ9" s="10" t="n">
        <v>6872</v>
      </c>
      <c r="BK9" s="10" t="n">
        <v>0</v>
      </c>
      <c r="BL9" s="11">
        <f>BJ9-BK9</f>
        <v/>
      </c>
      <c r="BN9" s="10">
        <f>SUM(J9,T9,AD9,AN9,AX9,BH9)</f>
        <v/>
      </c>
      <c r="BO9" s="10">
        <f>SUM(I9,S9,AC9,AM9,AW9,BG9)</f>
        <v/>
      </c>
      <c r="BP9" s="10">
        <f>BO9-BN9</f>
        <v/>
      </c>
      <c r="BQ9" s="10">
        <f>SUM(M9,W9,AG9,AQ9,BA9,BK9)</f>
        <v/>
      </c>
      <c r="BR9" s="10">
        <f>SUM(L9,V9,AF9,AP9,AZ9,BJ9)</f>
        <v/>
      </c>
      <c r="BS9" s="10">
        <f>BR9-BQ9</f>
        <v/>
      </c>
      <c r="BT9" s="10">
        <f>IFERROR(BR9/31*31,0)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МТ</t>
        </is>
      </c>
      <c r="D10" s="8" t="inlineStr">
        <is>
          <t>Парфенова Ксения Александровна</t>
        </is>
      </c>
      <c r="E10" s="9" t="n">
        <v>0</v>
      </c>
      <c r="F10" s="10" t="n">
        <v>0</v>
      </c>
      <c r="G10" s="10" t="n">
        <v>0</v>
      </c>
      <c r="H10" s="10" t="n">
        <v>0</v>
      </c>
      <c r="I10" s="10" t="n">
        <v>0</v>
      </c>
      <c r="J10" s="10" t="n">
        <v>3.267412146365334</v>
      </c>
      <c r="K10" s="10">
        <f>I10-J10</f>
        <v/>
      </c>
      <c r="L10" s="10" t="n">
        <v>0</v>
      </c>
      <c r="M10" s="10" t="n">
        <v>6221.707002663594</v>
      </c>
      <c r="N10" s="11">
        <f>L10-M10</f>
        <v/>
      </c>
      <c r="O10" s="9" t="n">
        <v>6</v>
      </c>
      <c r="P10" s="10" t="n">
        <v>4</v>
      </c>
      <c r="Q10" s="10" t="n">
        <v>0</v>
      </c>
      <c r="R10" s="10" t="n">
        <v>0</v>
      </c>
      <c r="S10" s="10" t="n">
        <v>10</v>
      </c>
      <c r="T10" s="10" t="n">
        <v>25.38738740779673</v>
      </c>
      <c r="U10" s="10">
        <f>S10-T10</f>
        <v/>
      </c>
      <c r="V10" s="10" t="n">
        <v>17972.58</v>
      </c>
      <c r="W10" s="10" t="n">
        <v>50227.09371545024</v>
      </c>
      <c r="X10" s="11">
        <f>V10-W10</f>
        <v/>
      </c>
      <c r="Y10" s="9" t="n">
        <v>3</v>
      </c>
      <c r="Z10" s="10" t="n">
        <v>5</v>
      </c>
      <c r="AA10" s="10" t="n">
        <v>0</v>
      </c>
      <c r="AB10" s="10" t="n">
        <v>0</v>
      </c>
      <c r="AC10" s="10" t="n">
        <v>8</v>
      </c>
      <c r="AD10" s="10" t="n">
        <v>25.38738740779673</v>
      </c>
      <c r="AE10" s="10">
        <f>AC10-AD10</f>
        <v/>
      </c>
      <c r="AF10" s="10" t="n">
        <v>12517.5</v>
      </c>
      <c r="AG10" s="10" t="n">
        <v>50227.09371545024</v>
      </c>
      <c r="AH10" s="11">
        <f>AF10-AG10</f>
        <v/>
      </c>
      <c r="AI10" s="9" t="n">
        <v>12</v>
      </c>
      <c r="AJ10" s="10" t="n">
        <v>3</v>
      </c>
      <c r="AK10" s="10" t="n">
        <v>0</v>
      </c>
      <c r="AL10" s="10" t="n">
        <v>0</v>
      </c>
      <c r="AM10" s="10" t="n">
        <v>15</v>
      </c>
      <c r="AN10" s="10" t="n">
        <v>25.38738740779673</v>
      </c>
      <c r="AO10" s="10">
        <f>AM10-AN10</f>
        <v/>
      </c>
      <c r="AP10" s="10" t="n">
        <v>33100.84</v>
      </c>
      <c r="AQ10" s="10" t="n">
        <v>50227.09371545024</v>
      </c>
      <c r="AR10" s="11">
        <f>AP10-AQ10</f>
        <v/>
      </c>
      <c r="AS10" s="9" t="n">
        <v>4</v>
      </c>
      <c r="AT10" s="10" t="n">
        <v>3</v>
      </c>
      <c r="AU10" s="10" t="n">
        <v>0</v>
      </c>
      <c r="AV10" s="10" t="n">
        <v>0</v>
      </c>
      <c r="AW10" s="10" t="n">
        <v>7</v>
      </c>
      <c r="AX10" s="10" t="n">
        <v>25.38738740779673</v>
      </c>
      <c r="AY10" s="10">
        <f>AW10-AX10</f>
        <v/>
      </c>
      <c r="AZ10" s="10" t="n">
        <v>11800</v>
      </c>
      <c r="BA10" s="10" t="n">
        <v>50227.09371545024</v>
      </c>
      <c r="BB10" s="11">
        <f>AZ10-BA10</f>
        <v/>
      </c>
      <c r="BC10" s="9" t="n">
        <v>0</v>
      </c>
      <c r="BD10" s="10" t="n">
        <v>0</v>
      </c>
      <c r="BE10" s="10" t="n">
        <v>0</v>
      </c>
      <c r="BF10" s="10" t="n">
        <v>0</v>
      </c>
      <c r="BG10" s="10" t="n">
        <v>0</v>
      </c>
      <c r="BH10" s="10" t="n">
        <v>4.183038222447775</v>
      </c>
      <c r="BI10" s="10">
        <f>BG10-BH10</f>
        <v/>
      </c>
      <c r="BJ10" s="10" t="n">
        <v>0</v>
      </c>
      <c r="BK10" s="10" t="n">
        <v>8669.918135535425</v>
      </c>
      <c r="BL10" s="11">
        <f>BJ10-BK10</f>
        <v/>
      </c>
      <c r="BN10" s="10">
        <f>SUM(J10,T10,AD10,AN10,AX10,BH10)</f>
        <v/>
      </c>
      <c r="BO10" s="10">
        <f>SUM(I10,S10,AC10,AM10,AW10,BG10)</f>
        <v/>
      </c>
      <c r="BP10" s="10">
        <f>BO10-BN10</f>
        <v/>
      </c>
      <c r="BQ10" s="10">
        <f>SUM(M10,W10,AG10,AQ10,BA10,BK10)</f>
        <v/>
      </c>
      <c r="BR10" s="10">
        <f>SUM(L10,V10,AF10,AP10,AZ10,BJ10)</f>
        <v/>
      </c>
      <c r="BS10" s="10">
        <f>BR10-BQ10</f>
        <v/>
      </c>
      <c r="BT10" s="10">
        <f>IFERROR(BR10/31*31,0)</f>
        <v/>
      </c>
    </row>
    <row r="11">
      <c r="A11" s="8" t="n">
        <v>6</v>
      </c>
      <c r="B11" s="8" t="inlineStr">
        <is>
          <t>2026-03-01</t>
        </is>
      </c>
      <c r="C11" s="8" t="inlineStr">
        <is>
          <t>ПТ</t>
        </is>
      </c>
      <c r="D11" s="8" t="inlineStr">
        <is>
          <t>Созонов Роман Алексеевич</t>
        </is>
      </c>
      <c r="E11" s="9" t="n">
        <v>0</v>
      </c>
      <c r="F11" s="10" t="n">
        <v>0</v>
      </c>
      <c r="G11" s="10" t="n">
        <v>0</v>
      </c>
      <c r="H11" s="10" t="n">
        <v>0</v>
      </c>
      <c r="I11" s="10" t="n">
        <v>0</v>
      </c>
      <c r="J11" s="10" t="n">
        <v>4.3465574424126</v>
      </c>
      <c r="K11" s="10">
        <f>I11-J11</f>
        <v/>
      </c>
      <c r="L11" s="10" t="n">
        <v>0</v>
      </c>
      <c r="M11" s="10" t="n">
        <v>5333.715456407622</v>
      </c>
      <c r="N11" s="11">
        <f>L11-M11</f>
        <v/>
      </c>
      <c r="O11" s="9" t="n">
        <v>2</v>
      </c>
      <c r="P11" s="10" t="n">
        <v>7</v>
      </c>
      <c r="Q11" s="10" t="n">
        <v>0</v>
      </c>
      <c r="R11" s="10" t="n">
        <v>0</v>
      </c>
      <c r="S11" s="10" t="n">
        <v>9</v>
      </c>
      <c r="T11" s="10" t="n">
        <v>33.77221260670207</v>
      </c>
      <c r="U11" s="10">
        <f>S11-T11</f>
        <v/>
      </c>
      <c r="V11" s="10" t="n">
        <v>10142.75</v>
      </c>
      <c r="W11" s="10" t="n">
        <v>43058.4445660718</v>
      </c>
      <c r="X11" s="11">
        <f>V11-W11</f>
        <v/>
      </c>
      <c r="Y11" s="9" t="n">
        <v>8</v>
      </c>
      <c r="Z11" s="10" t="n">
        <v>15</v>
      </c>
      <c r="AA11" s="10" t="n">
        <v>0</v>
      </c>
      <c r="AB11" s="10" t="n">
        <v>0</v>
      </c>
      <c r="AC11" s="10" t="n">
        <v>23</v>
      </c>
      <c r="AD11" s="10" t="n">
        <v>33.77221260670207</v>
      </c>
      <c r="AE11" s="10">
        <f>AC11-AD11</f>
        <v/>
      </c>
      <c r="AF11" s="10" t="n">
        <v>30455.25</v>
      </c>
      <c r="AG11" s="10" t="n">
        <v>43058.4445660718</v>
      </c>
      <c r="AH11" s="11">
        <f>AF11-AG11</f>
        <v/>
      </c>
      <c r="AI11" s="9" t="n">
        <v>6</v>
      </c>
      <c r="AJ11" s="10" t="n">
        <v>27</v>
      </c>
      <c r="AK11" s="10" t="n">
        <v>0</v>
      </c>
      <c r="AL11" s="10" t="n">
        <v>0</v>
      </c>
      <c r="AM11" s="10" t="n">
        <v>33</v>
      </c>
      <c r="AN11" s="10" t="n">
        <v>33.77221260670207</v>
      </c>
      <c r="AO11" s="10">
        <f>AM11-AN11</f>
        <v/>
      </c>
      <c r="AP11" s="10" t="n">
        <v>35963</v>
      </c>
      <c r="AQ11" s="10" t="n">
        <v>43058.4445660718</v>
      </c>
      <c r="AR11" s="11">
        <f>AP11-AQ11</f>
        <v/>
      </c>
      <c r="AS11" s="9" t="n">
        <v>6</v>
      </c>
      <c r="AT11" s="10" t="n">
        <v>24</v>
      </c>
      <c r="AU11" s="10" t="n">
        <v>0</v>
      </c>
      <c r="AV11" s="10" t="n">
        <v>0</v>
      </c>
      <c r="AW11" s="10" t="n">
        <v>30</v>
      </c>
      <c r="AX11" s="10" t="n">
        <v>33.77221260670207</v>
      </c>
      <c r="AY11" s="10">
        <f>AW11-AX11</f>
        <v/>
      </c>
      <c r="AZ11" s="10" t="n">
        <v>33480.5</v>
      </c>
      <c r="BA11" s="10" t="n">
        <v>43058.4445660718</v>
      </c>
      <c r="BB11" s="11">
        <f>AZ11-BA11</f>
        <v/>
      </c>
      <c r="BC11" s="9" t="n">
        <v>0</v>
      </c>
      <c r="BD11" s="10" t="n">
        <v>0</v>
      </c>
      <c r="BE11" s="10" t="n">
        <v>0</v>
      </c>
      <c r="BF11" s="10" t="n">
        <v>0</v>
      </c>
      <c r="BG11" s="10" t="n">
        <v>0</v>
      </c>
      <c r="BH11" s="10" t="n">
        <v>5.564592130779149</v>
      </c>
      <c r="BI11" s="10">
        <f>BG11-BH11</f>
        <v/>
      </c>
      <c r="BJ11" s="10" t="n">
        <v>0</v>
      </c>
      <c r="BK11" s="10" t="n">
        <v>7432.506279305161</v>
      </c>
      <c r="BL11" s="11">
        <f>BJ11-BK11</f>
        <v/>
      </c>
      <c r="BN11" s="10">
        <f>SUM(J11,T11,AD11,AN11,AX11,BH11)</f>
        <v/>
      </c>
      <c r="BO11" s="10">
        <f>SUM(I11,S11,AC11,AM11,AW11,BG11)</f>
        <v/>
      </c>
      <c r="BP11" s="10">
        <f>BO11-BN11</f>
        <v/>
      </c>
      <c r="BQ11" s="10">
        <f>SUM(M11,W11,AG11,AQ11,BA11,BK11)</f>
        <v/>
      </c>
      <c r="BR11" s="10">
        <f>SUM(L11,V11,AF11,AP11,AZ11,BJ11)</f>
        <v/>
      </c>
      <c r="BS11" s="10">
        <f>BR11-BQ11</f>
        <v/>
      </c>
      <c r="BT11" s="10">
        <f>IFERROR(BR11/31*31,0)</f>
        <v/>
      </c>
    </row>
    <row r="12">
      <c r="A12" s="8" t="n">
        <v>7</v>
      </c>
      <c r="B12" s="8" t="inlineStr"/>
      <c r="C12" s="8" t="inlineStr">
        <is>
          <t>Вне плана</t>
        </is>
      </c>
      <c r="D12" s="8" t="inlineStr">
        <is>
          <t>Федяй Антон Владиславович</t>
        </is>
      </c>
      <c r="E12" s="9" t="n">
        <v>0</v>
      </c>
      <c r="F12" s="10" t="n">
        <v>0</v>
      </c>
      <c r="G12" s="10" t="n">
        <v>0</v>
      </c>
      <c r="H12" s="10" t="n">
        <v>0</v>
      </c>
      <c r="I12" s="10" t="n">
        <v>0</v>
      </c>
      <c r="J12" s="10" t="n">
        <v>0</v>
      </c>
      <c r="K12" s="10">
        <f>I12-J12</f>
        <v/>
      </c>
      <c r="L12" s="10" t="n">
        <v>0</v>
      </c>
      <c r="M12" s="10" t="n">
        <v>0</v>
      </c>
      <c r="N12" s="11">
        <f>L12-M12</f>
        <v/>
      </c>
      <c r="O12" s="9" t="n">
        <v>0</v>
      </c>
      <c r="P12" s="10" t="n">
        <v>12</v>
      </c>
      <c r="Q12" s="10" t="n">
        <v>0</v>
      </c>
      <c r="R12" s="10" t="n">
        <v>0</v>
      </c>
      <c r="S12" s="10" t="n">
        <v>12</v>
      </c>
      <c r="T12" s="10" t="n">
        <v>0</v>
      </c>
      <c r="U12" s="10">
        <f>S12-T12</f>
        <v/>
      </c>
      <c r="V12" s="10" t="n">
        <v>10917.5</v>
      </c>
      <c r="W12" s="10" t="n">
        <v>0</v>
      </c>
      <c r="X12" s="11">
        <f>V12-W12</f>
        <v/>
      </c>
      <c r="Y12" s="9" t="n">
        <v>0</v>
      </c>
      <c r="Z12" s="10" t="n">
        <v>5</v>
      </c>
      <c r="AA12" s="10" t="n">
        <v>0</v>
      </c>
      <c r="AB12" s="10" t="n">
        <v>0</v>
      </c>
      <c r="AC12" s="10" t="n">
        <v>5</v>
      </c>
      <c r="AD12" s="10" t="n">
        <v>0</v>
      </c>
      <c r="AE12" s="10">
        <f>AC12-AD12</f>
        <v/>
      </c>
      <c r="AF12" s="10" t="n">
        <v>4418.75</v>
      </c>
      <c r="AG12" s="10" t="n">
        <v>0</v>
      </c>
      <c r="AH12" s="11">
        <f>AF12-AG12</f>
        <v/>
      </c>
      <c r="AI12" s="9" t="n">
        <v>0</v>
      </c>
      <c r="AJ12" s="10" t="n">
        <v>14</v>
      </c>
      <c r="AK12" s="10" t="n">
        <v>0</v>
      </c>
      <c r="AL12" s="10" t="n">
        <v>0</v>
      </c>
      <c r="AM12" s="10" t="n">
        <v>14</v>
      </c>
      <c r="AN12" s="10" t="n">
        <v>0</v>
      </c>
      <c r="AO12" s="10">
        <f>AM12-AN12</f>
        <v/>
      </c>
      <c r="AP12" s="10" t="n">
        <v>12685</v>
      </c>
      <c r="AQ12" s="10" t="n">
        <v>0</v>
      </c>
      <c r="AR12" s="11">
        <f>AP12-AQ12</f>
        <v/>
      </c>
      <c r="AS12" s="9" t="n">
        <v>0</v>
      </c>
      <c r="AT12" s="10" t="n">
        <v>13</v>
      </c>
      <c r="AU12" s="10" t="n">
        <v>0</v>
      </c>
      <c r="AV12" s="10" t="n">
        <v>0</v>
      </c>
      <c r="AW12" s="10" t="n">
        <v>13</v>
      </c>
      <c r="AX12" s="10" t="n">
        <v>0</v>
      </c>
      <c r="AY12" s="10">
        <f>AW12-AX12</f>
        <v/>
      </c>
      <c r="AZ12" s="10" t="n">
        <v>11801.25</v>
      </c>
      <c r="BA12" s="10" t="n">
        <v>0</v>
      </c>
      <c r="BB12" s="11">
        <f>AZ12-BA12</f>
        <v/>
      </c>
      <c r="BC12" s="9" t="n">
        <v>0</v>
      </c>
      <c r="BD12" s="10" t="n">
        <v>0</v>
      </c>
      <c r="BE12" s="10" t="n">
        <v>0</v>
      </c>
      <c r="BF12" s="10" t="n">
        <v>0</v>
      </c>
      <c r="BG12" s="10" t="n">
        <v>0</v>
      </c>
      <c r="BH12" s="10" t="n">
        <v>0</v>
      </c>
      <c r="BI12" s="10">
        <f>BG12-BH12</f>
        <v/>
      </c>
      <c r="BJ12" s="10" t="n">
        <v>0</v>
      </c>
      <c r="BK12" s="10" t="n">
        <v>0</v>
      </c>
      <c r="BL12" s="11">
        <f>BJ12-BK12</f>
        <v/>
      </c>
      <c r="BN12" s="10">
        <f>SUM(J12,T12,AD12,AN12,AX12,BH12)</f>
        <v/>
      </c>
      <c r="BO12" s="10">
        <f>SUM(I12,S12,AC12,AM12,AW12,BG12)</f>
        <v/>
      </c>
      <c r="BP12" s="10">
        <f>BO12-BN12</f>
        <v/>
      </c>
      <c r="BQ12" s="10">
        <f>SUM(M12,W12,AG12,AQ12,BA12,BK12)</f>
        <v/>
      </c>
      <c r="BR12" s="10">
        <f>SUM(L12,V12,AF12,AP12,AZ12,BJ12)</f>
        <v/>
      </c>
      <c r="BS12" s="10">
        <f>BR12-BQ12</f>
        <v/>
      </c>
      <c r="BT12" s="10">
        <f>IFERROR(BR12/31*31,0)</f>
        <v/>
      </c>
    </row>
    <row r="13">
      <c r="A13" s="8" t="n">
        <v>8</v>
      </c>
      <c r="B13" s="8" t="inlineStr">
        <is>
          <t>2026-03-01</t>
        </is>
      </c>
      <c r="C13" s="8" t="inlineStr">
        <is>
          <t>ПТ</t>
        </is>
      </c>
      <c r="D13" s="8" t="inlineStr">
        <is>
          <t>Якимович Богдан Петрович</t>
        </is>
      </c>
      <c r="E13" s="9" t="n">
        <v>4</v>
      </c>
      <c r="F13" s="10" t="n">
        <v>0</v>
      </c>
      <c r="G13" s="10" t="n">
        <v>0</v>
      </c>
      <c r="H13" s="10" t="n">
        <v>0</v>
      </c>
      <c r="I13" s="10" t="n">
        <v>4</v>
      </c>
      <c r="J13" s="10" t="n">
        <v>1.288979103612012</v>
      </c>
      <c r="K13" s="10">
        <f>I13-J13</f>
        <v/>
      </c>
      <c r="L13" s="10" t="n">
        <v>8442</v>
      </c>
      <c r="M13" s="10" t="n">
        <v>2493.87236205005</v>
      </c>
      <c r="N13" s="11">
        <f>L13-M13</f>
        <v/>
      </c>
      <c r="O13" s="9" t="n">
        <v>14</v>
      </c>
      <c r="P13" s="10" t="n">
        <v>0</v>
      </c>
      <c r="Q13" s="10" t="n">
        <v>0</v>
      </c>
      <c r="R13" s="10" t="n">
        <v>0</v>
      </c>
      <c r="S13" s="10" t="n">
        <v>14</v>
      </c>
      <c r="T13" s="10" t="n">
        <v>10.01520787647027</v>
      </c>
      <c r="U13" s="10">
        <f>S13-T13</f>
        <v/>
      </c>
      <c r="V13" s="10" t="n">
        <v>28976</v>
      </c>
      <c r="W13" s="10" t="n">
        <v>20132.73218900114</v>
      </c>
      <c r="X13" s="11">
        <f>V13-W13</f>
        <v/>
      </c>
      <c r="Y13" s="9" t="n">
        <v>14</v>
      </c>
      <c r="Z13" s="10" t="n">
        <v>0</v>
      </c>
      <c r="AA13" s="10" t="n">
        <v>0</v>
      </c>
      <c r="AB13" s="10" t="n">
        <v>0</v>
      </c>
      <c r="AC13" s="10" t="n">
        <v>14</v>
      </c>
      <c r="AD13" s="10" t="n">
        <v>10.01520787647027</v>
      </c>
      <c r="AE13" s="10">
        <f>AC13-AD13</f>
        <v/>
      </c>
      <c r="AF13" s="10" t="n">
        <v>28284</v>
      </c>
      <c r="AG13" s="10" t="n">
        <v>20132.73218900114</v>
      </c>
      <c r="AH13" s="11">
        <f>AF13-AG13</f>
        <v/>
      </c>
      <c r="AI13" s="9" t="n">
        <v>12</v>
      </c>
      <c r="AJ13" s="10" t="n">
        <v>0</v>
      </c>
      <c r="AK13" s="10" t="n">
        <v>0</v>
      </c>
      <c r="AL13" s="10" t="n">
        <v>0</v>
      </c>
      <c r="AM13" s="10" t="n">
        <v>12</v>
      </c>
      <c r="AN13" s="10" t="n">
        <v>10.01520787647027</v>
      </c>
      <c r="AO13" s="10">
        <f>AM13-AN13</f>
        <v/>
      </c>
      <c r="AP13" s="10" t="n">
        <v>24890</v>
      </c>
      <c r="AQ13" s="10" t="n">
        <v>20132.73218900114</v>
      </c>
      <c r="AR13" s="11">
        <f>AP13-AQ13</f>
        <v/>
      </c>
      <c r="AS13" s="9" t="n">
        <v>15</v>
      </c>
      <c r="AT13" s="10" t="n">
        <v>0</v>
      </c>
      <c r="AU13" s="10" t="n">
        <v>0</v>
      </c>
      <c r="AV13" s="10" t="n">
        <v>0</v>
      </c>
      <c r="AW13" s="10" t="n">
        <v>15</v>
      </c>
      <c r="AX13" s="10" t="n">
        <v>10.01520787647027</v>
      </c>
      <c r="AY13" s="10">
        <f>AW13-AX13</f>
        <v/>
      </c>
      <c r="AZ13" s="10" t="n">
        <v>29185</v>
      </c>
      <c r="BA13" s="10" t="n">
        <v>20132.73218900114</v>
      </c>
      <c r="BB13" s="11">
        <f>AZ13-BA13</f>
        <v/>
      </c>
      <c r="BC13" s="9" t="n">
        <v>0</v>
      </c>
      <c r="BD13" s="10" t="n">
        <v>0</v>
      </c>
      <c r="BE13" s="10" t="n">
        <v>0</v>
      </c>
      <c r="BF13" s="10" t="n">
        <v>0</v>
      </c>
      <c r="BG13" s="10" t="n">
        <v>0</v>
      </c>
      <c r="BH13" s="10" t="n">
        <v>1.65018939050692</v>
      </c>
      <c r="BI13" s="10">
        <f>BG13-BH13</f>
        <v/>
      </c>
      <c r="BJ13" s="10" t="n">
        <v>0</v>
      </c>
      <c r="BK13" s="10" t="n">
        <v>3475.198881945386</v>
      </c>
      <c r="BL13" s="11">
        <f>BJ13-BK13</f>
        <v/>
      </c>
      <c r="BN13" s="10">
        <f>SUM(J13,T13,AD13,AN13,AX13,BH13)</f>
        <v/>
      </c>
      <c r="BO13" s="10">
        <f>SUM(I13,S13,AC13,AM13,AW13,BG13)</f>
        <v/>
      </c>
      <c r="BP13" s="10">
        <f>BO13-BN13</f>
        <v/>
      </c>
      <c r="BQ13" s="10">
        <f>SUM(M13,W13,AG13,AQ13,BA13,BK13)</f>
        <v/>
      </c>
      <c r="BR13" s="10">
        <f>SUM(L13,V13,AF13,AP13,AZ13,BJ13)</f>
        <v/>
      </c>
      <c r="BS13" s="10">
        <f>BR13-BQ13</f>
        <v/>
      </c>
      <c r="BT13" s="10">
        <f>IFERROR(BR13/31*31,0)</f>
        <v/>
      </c>
    </row>
    <row r="14">
      <c r="A14" s="7" t="n"/>
      <c r="B14" s="7" t="n"/>
      <c r="C14" s="7" t="n"/>
      <c r="D14" s="7" t="inlineStr">
        <is>
          <t>Итого БАССЕЙН</t>
        </is>
      </c>
      <c r="E14" s="12">
        <f>SUM(E6:E13)</f>
        <v/>
      </c>
      <c r="F14" s="13">
        <f>SUM(F6:F13)</f>
        <v/>
      </c>
      <c r="G14" s="13">
        <f>SUM(G6:G13)</f>
        <v/>
      </c>
      <c r="H14" s="13">
        <f>SUM(H6:H13)</f>
        <v/>
      </c>
      <c r="I14" s="13">
        <f>SUM(I6:I13)</f>
        <v/>
      </c>
      <c r="J14" s="13">
        <f>SUM(J6:J13)</f>
        <v/>
      </c>
      <c r="K14" s="13">
        <f>SUM(K6:K13)</f>
        <v/>
      </c>
      <c r="L14" s="13">
        <f>SUM(L6:L13)</f>
        <v/>
      </c>
      <c r="M14" s="13">
        <f>SUM(M6:M13)</f>
        <v/>
      </c>
      <c r="N14" s="14">
        <f>SUM(N6:N13)</f>
        <v/>
      </c>
      <c r="O14" s="12">
        <f>SUM(O6:O13)</f>
        <v/>
      </c>
      <c r="P14" s="13">
        <f>SUM(P6:P13)</f>
        <v/>
      </c>
      <c r="Q14" s="13">
        <f>SUM(Q6:Q13)</f>
        <v/>
      </c>
      <c r="R14" s="13">
        <f>SUM(R6:R13)</f>
        <v/>
      </c>
      <c r="S14" s="13">
        <f>SUM(S6:S13)</f>
        <v/>
      </c>
      <c r="T14" s="13">
        <f>SUM(T6:T13)</f>
        <v/>
      </c>
      <c r="U14" s="13">
        <f>SUM(U6:U13)</f>
        <v/>
      </c>
      <c r="V14" s="13">
        <f>SUM(V6:V13)</f>
        <v/>
      </c>
      <c r="W14" s="13">
        <f>SUM(W6:W13)</f>
        <v/>
      </c>
      <c r="X14" s="14">
        <f>SUM(X6:X13)</f>
        <v/>
      </c>
      <c r="Y14" s="12">
        <f>SUM(Y6:Y13)</f>
        <v/>
      </c>
      <c r="Z14" s="13">
        <f>SUM(Z6:Z13)</f>
        <v/>
      </c>
      <c r="AA14" s="13">
        <f>SUM(AA6:AA13)</f>
        <v/>
      </c>
      <c r="AB14" s="13">
        <f>SUM(AB6:AB13)</f>
        <v/>
      </c>
      <c r="AC14" s="13">
        <f>SUM(AC6:AC13)</f>
        <v/>
      </c>
      <c r="AD14" s="13">
        <f>SUM(AD6:AD13)</f>
        <v/>
      </c>
      <c r="AE14" s="13">
        <f>SUM(AE6:AE13)</f>
        <v/>
      </c>
      <c r="AF14" s="13">
        <f>SUM(AF6:AF13)</f>
        <v/>
      </c>
      <c r="AG14" s="13">
        <f>SUM(AG6:AG13)</f>
        <v/>
      </c>
      <c r="AH14" s="14">
        <f>SUM(AH6:AH13)</f>
        <v/>
      </c>
      <c r="AI14" s="12">
        <f>SUM(AI6:AI13)</f>
        <v/>
      </c>
      <c r="AJ14" s="13">
        <f>SUM(AJ6:AJ13)</f>
        <v/>
      </c>
      <c r="AK14" s="13">
        <f>SUM(AK6:AK13)</f>
        <v/>
      </c>
      <c r="AL14" s="13">
        <f>SUM(AL6:AL13)</f>
        <v/>
      </c>
      <c r="AM14" s="13">
        <f>SUM(AM6:AM13)</f>
        <v/>
      </c>
      <c r="AN14" s="13">
        <f>SUM(AN6:AN13)</f>
        <v/>
      </c>
      <c r="AO14" s="13">
        <f>SUM(AO6:AO13)</f>
        <v/>
      </c>
      <c r="AP14" s="13">
        <f>SUM(AP6:AP13)</f>
        <v/>
      </c>
      <c r="AQ14" s="13">
        <f>SUM(AQ6:AQ13)</f>
        <v/>
      </c>
      <c r="AR14" s="14">
        <f>SUM(AR6:AR13)</f>
        <v/>
      </c>
      <c r="AS14" s="12">
        <f>SUM(AS6:AS13)</f>
        <v/>
      </c>
      <c r="AT14" s="13">
        <f>SUM(AT6:AT13)</f>
        <v/>
      </c>
      <c r="AU14" s="13">
        <f>SUM(AU6:AU13)</f>
        <v/>
      </c>
      <c r="AV14" s="13">
        <f>SUM(AV6:AV13)</f>
        <v/>
      </c>
      <c r="AW14" s="13">
        <f>SUM(AW6:AW13)</f>
        <v/>
      </c>
      <c r="AX14" s="13">
        <f>SUM(AX6:AX13)</f>
        <v/>
      </c>
      <c r="AY14" s="13">
        <f>SUM(AY6:AY13)</f>
        <v/>
      </c>
      <c r="AZ14" s="13">
        <f>SUM(AZ6:AZ13)</f>
        <v/>
      </c>
      <c r="BA14" s="13">
        <f>SUM(BA6:BA13)</f>
        <v/>
      </c>
      <c r="BB14" s="14">
        <f>SUM(BB6:BB13)</f>
        <v/>
      </c>
      <c r="BC14" s="12">
        <f>SUM(BC6:BC13)</f>
        <v/>
      </c>
      <c r="BD14" s="13">
        <f>SUM(BD6:BD13)</f>
        <v/>
      </c>
      <c r="BE14" s="13">
        <f>SUM(BE6:BE13)</f>
        <v/>
      </c>
      <c r="BF14" s="13">
        <f>SUM(BF6:BF13)</f>
        <v/>
      </c>
      <c r="BG14" s="13">
        <f>SUM(BG6:BG13)</f>
        <v/>
      </c>
      <c r="BH14" s="13">
        <f>SUM(BH6:BH13)</f>
        <v/>
      </c>
      <c r="BI14" s="13">
        <f>SUM(BI6:BI13)</f>
        <v/>
      </c>
      <c r="BJ14" s="13">
        <f>SUM(BJ6:BJ13)</f>
        <v/>
      </c>
      <c r="BK14" s="13">
        <f>SUM(BK6:BK13)</f>
        <v/>
      </c>
      <c r="BL14" s="14">
        <f>SUM(BL6:BL13)</f>
        <v/>
      </c>
      <c r="BM14" s="7">
        <f>SUM(BM6:BM13)</f>
        <v/>
      </c>
      <c r="BN14" s="13">
        <f>SUM(BN6:BN13)</f>
        <v/>
      </c>
      <c r="BO14" s="13">
        <f>SUM(BO6:BO13)</f>
        <v/>
      </c>
      <c r="BP14" s="13">
        <f>BO14-BN14</f>
        <v/>
      </c>
      <c r="BQ14" s="13">
        <f>SUM(BQ6:BQ13)</f>
        <v/>
      </c>
      <c r="BR14" s="13">
        <f>SUM(BR6:BR13)</f>
        <v/>
      </c>
      <c r="BS14" s="13">
        <f>BR14-BQ14</f>
        <v/>
      </c>
      <c r="BT14" s="13">
        <f>IFERROR(BR14/31*31,0)</f>
        <v/>
      </c>
    </row>
    <row r="16">
      <c r="A16" s="7" t="n"/>
      <c r="B16" s="7" t="n"/>
      <c r="C16" s="7" t="n"/>
      <c r="D16" s="7" t="inlineStr">
        <is>
          <t>ТРЕНАЖЕРНЫЙ ЗАЛ</t>
        </is>
      </c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7" t="n"/>
      <c r="AC16" s="7" t="n"/>
      <c r="AD16" s="7" t="n"/>
      <c r="AE16" s="7" t="n"/>
      <c r="AF16" s="7" t="n"/>
      <c r="AG16" s="7" t="n"/>
      <c r="AH16" s="7" t="n"/>
      <c r="AI16" s="7" t="n"/>
      <c r="AJ16" s="7" t="n"/>
      <c r="AK16" s="7" t="n"/>
      <c r="AL16" s="7" t="n"/>
      <c r="AM16" s="7" t="n"/>
      <c r="AN16" s="7" t="n"/>
      <c r="AO16" s="7" t="n"/>
      <c r="AP16" s="7" t="n"/>
      <c r="AQ16" s="7" t="n"/>
      <c r="AR16" s="7" t="n"/>
      <c r="AS16" s="7" t="n"/>
      <c r="AT16" s="7" t="n"/>
      <c r="AU16" s="7" t="n"/>
      <c r="AV16" s="7" t="n"/>
      <c r="AW16" s="7" t="n"/>
      <c r="AX16" s="7" t="n"/>
      <c r="AY16" s="7" t="n"/>
      <c r="AZ16" s="7" t="n"/>
      <c r="BA16" s="7" t="n"/>
      <c r="BB16" s="7" t="n"/>
      <c r="BC16" s="7" t="n"/>
      <c r="BD16" s="7" t="n"/>
      <c r="BE16" s="7" t="n"/>
      <c r="BF16" s="7" t="n"/>
      <c r="BG16" s="7" t="n"/>
      <c r="BH16" s="7" t="n"/>
      <c r="BI16" s="7" t="n"/>
      <c r="BJ16" s="7" t="n"/>
      <c r="BK16" s="7" t="n"/>
      <c r="BL16" s="7" t="n"/>
      <c r="BM16" s="7" t="n"/>
      <c r="BN16" s="7" t="n"/>
      <c r="BO16" s="7" t="n"/>
      <c r="BP16" s="7" t="n"/>
      <c r="BQ16" s="7" t="n"/>
      <c r="BR16" s="7" t="n"/>
      <c r="BS16" s="7" t="n"/>
      <c r="BT16" s="7" t="n"/>
    </row>
    <row r="17">
      <c r="A17" s="8" t="n">
        <v>9</v>
      </c>
      <c r="B17" s="8" t="inlineStr">
        <is>
          <t>2026-03-01</t>
        </is>
      </c>
      <c r="C17" s="8" t="inlineStr">
        <is>
          <t>ПТ</t>
        </is>
      </c>
      <c r="D17" s="8" t="inlineStr">
        <is>
          <t>Акберов Эльнур Акрем Оглы</t>
        </is>
      </c>
      <c r="E17" s="9" t="n">
        <v>1</v>
      </c>
      <c r="F17" s="10" t="n">
        <v>0</v>
      </c>
      <c r="G17" s="10" t="n">
        <v>0</v>
      </c>
      <c r="H17" s="10" t="n">
        <v>0</v>
      </c>
      <c r="I17" s="10" t="n">
        <v>1</v>
      </c>
      <c r="J17" s="10" t="n">
        <v>5.036011381553909</v>
      </c>
      <c r="K17" s="10">
        <f>I17-J17</f>
        <v/>
      </c>
      <c r="L17" s="10" t="n">
        <v>1512</v>
      </c>
      <c r="M17" s="10" t="n">
        <v>8796.305868918733</v>
      </c>
      <c r="N17" s="11">
        <f>L17-M17</f>
        <v/>
      </c>
      <c r="O17" s="9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39.12918426155827</v>
      </c>
      <c r="U17" s="10">
        <f>S17-T17</f>
        <v/>
      </c>
      <c r="V17" s="10" t="n">
        <v>0</v>
      </c>
      <c r="W17" s="10" t="n">
        <v>71011.52128166759</v>
      </c>
      <c r="X17" s="11">
        <f>V17-W17</f>
        <v/>
      </c>
      <c r="Y17" s="9" t="n">
        <v>3</v>
      </c>
      <c r="Z17" s="10" t="n">
        <v>0</v>
      </c>
      <c r="AA17" s="10" t="n">
        <v>0</v>
      </c>
      <c r="AB17" s="10" t="n">
        <v>0</v>
      </c>
      <c r="AC17" s="10" t="n">
        <v>3</v>
      </c>
      <c r="AD17" s="10" t="n">
        <v>39.12918426155827</v>
      </c>
      <c r="AE17" s="10">
        <f>AC17-AD17</f>
        <v/>
      </c>
      <c r="AF17" s="10" t="n">
        <v>4751.5</v>
      </c>
      <c r="AG17" s="10" t="n">
        <v>71011.52128166759</v>
      </c>
      <c r="AH17" s="11">
        <f>AF17-AG17</f>
        <v/>
      </c>
      <c r="AI17" s="9" t="n">
        <v>9</v>
      </c>
      <c r="AJ17" s="10" t="n">
        <v>0</v>
      </c>
      <c r="AK17" s="10" t="n">
        <v>0</v>
      </c>
      <c r="AL17" s="10" t="n">
        <v>0</v>
      </c>
      <c r="AM17" s="10" t="n">
        <v>9</v>
      </c>
      <c r="AN17" s="10" t="n">
        <v>39.12918426155827</v>
      </c>
      <c r="AO17" s="10">
        <f>AM17-AN17</f>
        <v/>
      </c>
      <c r="AP17" s="10" t="n">
        <v>12742.5</v>
      </c>
      <c r="AQ17" s="10" t="n">
        <v>71011.52128166759</v>
      </c>
      <c r="AR17" s="11">
        <f>AP17-AQ17</f>
        <v/>
      </c>
      <c r="AS17" s="9" t="n">
        <v>4</v>
      </c>
      <c r="AT17" s="10" t="n">
        <v>0</v>
      </c>
      <c r="AU17" s="10" t="n">
        <v>0</v>
      </c>
      <c r="AV17" s="10" t="n">
        <v>0</v>
      </c>
      <c r="AW17" s="10" t="n">
        <v>4</v>
      </c>
      <c r="AX17" s="10" t="n">
        <v>39.12918426155827</v>
      </c>
      <c r="AY17" s="10">
        <f>AW17-AX17</f>
        <v/>
      </c>
      <c r="AZ17" s="10" t="n">
        <v>6600</v>
      </c>
      <c r="BA17" s="10" t="n">
        <v>71011.52128166759</v>
      </c>
      <c r="BB17" s="11">
        <f>AZ17-BA17</f>
        <v/>
      </c>
      <c r="BC17" s="9" t="n">
        <v>0</v>
      </c>
      <c r="BD17" s="10" t="n">
        <v>0</v>
      </c>
      <c r="BE17" s="10" t="n">
        <v>0</v>
      </c>
      <c r="BF17" s="10" t="n">
        <v>0</v>
      </c>
      <c r="BG17" s="10" t="n">
        <v>0</v>
      </c>
      <c r="BH17" s="10" t="n">
        <v>6.447251572213084</v>
      </c>
      <c r="BI17" s="10">
        <f>BG17-BH17</f>
        <v/>
      </c>
      <c r="BJ17" s="10" t="n">
        <v>0</v>
      </c>
      <c r="BK17" s="10" t="n">
        <v>12257.60900441084</v>
      </c>
      <c r="BL17" s="11">
        <f>BJ17-BK17</f>
        <v/>
      </c>
      <c r="BN17" s="10">
        <f>SUM(J17,T17,AD17,AN17,AX17,BH17)</f>
        <v/>
      </c>
      <c r="BO17" s="10">
        <f>SUM(I17,S17,AC17,AM17,AW17,BG17)</f>
        <v/>
      </c>
      <c r="BP17" s="10">
        <f>BO17-BN17</f>
        <v/>
      </c>
      <c r="BQ17" s="10">
        <f>SUM(M17,W17,AG17,AQ17,BA17,BK17)</f>
        <v/>
      </c>
      <c r="BR17" s="10">
        <f>SUM(L17,V17,AF17,AP17,AZ17,BJ17)</f>
        <v/>
      </c>
      <c r="BS17" s="10">
        <f>BR17-BQ17</f>
        <v/>
      </c>
      <c r="BT17" s="10">
        <f>IFERROR(BR17/31*31,0)</f>
        <v/>
      </c>
    </row>
    <row r="18">
      <c r="A18" s="8" t="n">
        <v>10</v>
      </c>
      <c r="B18" s="8" t="inlineStr">
        <is>
          <t>2026-03-01</t>
        </is>
      </c>
      <c r="C18" s="8" t="inlineStr">
        <is>
          <t>МТ</t>
        </is>
      </c>
      <c r="D18" s="8" t="inlineStr">
        <is>
          <t>Бажев Михаил Валерьевич</t>
        </is>
      </c>
      <c r="E18" s="9" t="n">
        <v>6</v>
      </c>
      <c r="F18" s="10" t="n">
        <v>0</v>
      </c>
      <c r="G18" s="10" t="n">
        <v>0</v>
      </c>
      <c r="H18" s="10" t="n">
        <v>0</v>
      </c>
      <c r="I18" s="10" t="n">
        <v>6</v>
      </c>
      <c r="J18" s="10" t="n">
        <v>1.169074070717872</v>
      </c>
      <c r="K18" s="10">
        <f>I18-J18</f>
        <v/>
      </c>
      <c r="L18" s="10" t="n">
        <v>12481.75</v>
      </c>
      <c r="M18" s="10" t="n">
        <v>2101.772198768193</v>
      </c>
      <c r="N18" s="11">
        <f>L18-M18</f>
        <v/>
      </c>
      <c r="O18" s="9" t="n">
        <v>27</v>
      </c>
      <c r="P18" s="10" t="n">
        <v>0</v>
      </c>
      <c r="Q18" s="10" t="n">
        <v>0</v>
      </c>
      <c r="R18" s="10" t="n">
        <v>0</v>
      </c>
      <c r="S18" s="10" t="n">
        <v>27</v>
      </c>
      <c r="T18" s="10" t="n">
        <v>9.083560632147453</v>
      </c>
      <c r="U18" s="10">
        <f>S18-T18</f>
        <v/>
      </c>
      <c r="V18" s="10" t="n">
        <v>52831.49000000001</v>
      </c>
      <c r="W18" s="10" t="n">
        <v>16967.35464252235</v>
      </c>
      <c r="X18" s="11">
        <f>V18-W18</f>
        <v/>
      </c>
      <c r="Y18" s="9" t="n">
        <v>25</v>
      </c>
      <c r="Z18" s="10" t="n">
        <v>0</v>
      </c>
      <c r="AA18" s="10" t="n">
        <v>1</v>
      </c>
      <c r="AB18" s="10" t="n">
        <v>0</v>
      </c>
      <c r="AC18" s="10" t="n">
        <v>26</v>
      </c>
      <c r="AD18" s="10" t="n">
        <v>9.083560632147453</v>
      </c>
      <c r="AE18" s="10">
        <f>AC18-AD18</f>
        <v/>
      </c>
      <c r="AF18" s="10" t="n">
        <v>48006.50999999999</v>
      </c>
      <c r="AG18" s="10" t="n">
        <v>16967.35464252235</v>
      </c>
      <c r="AH18" s="11">
        <f>AF18-AG18</f>
        <v/>
      </c>
      <c r="AI18" s="9" t="n">
        <v>27</v>
      </c>
      <c r="AJ18" s="10" t="n">
        <v>0</v>
      </c>
      <c r="AK18" s="10" t="n">
        <v>0</v>
      </c>
      <c r="AL18" s="10" t="n">
        <v>0</v>
      </c>
      <c r="AM18" s="10" t="n">
        <v>27</v>
      </c>
      <c r="AN18" s="10" t="n">
        <v>9.083560632147453</v>
      </c>
      <c r="AO18" s="10">
        <f>AM18-AN18</f>
        <v/>
      </c>
      <c r="AP18" s="10" t="n">
        <v>51914.17</v>
      </c>
      <c r="AQ18" s="10" t="n">
        <v>16967.35464252235</v>
      </c>
      <c r="AR18" s="11">
        <f>AP18-AQ18</f>
        <v/>
      </c>
      <c r="AS18" s="9" t="n">
        <v>26</v>
      </c>
      <c r="AT18" s="10" t="n">
        <v>0</v>
      </c>
      <c r="AU18" s="10" t="n">
        <v>0</v>
      </c>
      <c r="AV18" s="10" t="n">
        <v>0</v>
      </c>
      <c r="AW18" s="10" t="n">
        <v>26</v>
      </c>
      <c r="AX18" s="10" t="n">
        <v>9.083560632147453</v>
      </c>
      <c r="AY18" s="10">
        <f>AW18-AX18</f>
        <v/>
      </c>
      <c r="AZ18" s="10" t="n">
        <v>52877.84</v>
      </c>
      <c r="BA18" s="10" t="n">
        <v>16967.35464252235</v>
      </c>
      <c r="BB18" s="11">
        <f>AZ18-BA18</f>
        <v/>
      </c>
      <c r="BC18" s="9" t="n">
        <v>5</v>
      </c>
      <c r="BD18" s="10" t="n">
        <v>0</v>
      </c>
      <c r="BE18" s="10" t="n">
        <v>0</v>
      </c>
      <c r="BF18" s="10" t="n">
        <v>0</v>
      </c>
      <c r="BG18" s="10" t="n">
        <v>5</v>
      </c>
      <c r="BH18" s="10" t="n">
        <v>1.496683400692323</v>
      </c>
      <c r="BI18" s="10">
        <f>BG18-BH18</f>
        <v/>
      </c>
      <c r="BJ18" s="10" t="n">
        <v>9944.25</v>
      </c>
      <c r="BK18" s="10" t="n">
        <v>2928.809231142412</v>
      </c>
      <c r="BL18" s="11">
        <f>BJ18-BK18</f>
        <v/>
      </c>
      <c r="BN18" s="10">
        <f>SUM(J18,T18,AD18,AN18,AX18,BH18)</f>
        <v/>
      </c>
      <c r="BO18" s="10">
        <f>SUM(I18,S18,AC18,AM18,AW18,BG18)</f>
        <v/>
      </c>
      <c r="BP18" s="10">
        <f>BO18-BN18</f>
        <v/>
      </c>
      <c r="BQ18" s="10">
        <f>SUM(M18,W18,AG18,AQ18,BA18,BK18)</f>
        <v/>
      </c>
      <c r="BR18" s="10">
        <f>SUM(L18,V18,AF18,AP18,AZ18,BJ18)</f>
        <v/>
      </c>
      <c r="BS18" s="10">
        <f>BR18-BQ18</f>
        <v/>
      </c>
      <c r="BT18" s="10">
        <f>IFERROR(BR18/31*31,0)</f>
        <v/>
      </c>
    </row>
    <row r="19">
      <c r="A19" s="8" t="n">
        <v>11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Бакшеева Аделия Фаилевна</t>
        </is>
      </c>
      <c r="E19" s="9" t="n">
        <v>0</v>
      </c>
      <c r="F19" s="10" t="n">
        <v>0</v>
      </c>
      <c r="G19" s="10" t="n">
        <v>0</v>
      </c>
      <c r="H19" s="10" t="n">
        <v>0</v>
      </c>
      <c r="I19" s="10" t="n">
        <v>0</v>
      </c>
      <c r="J19" s="10" t="n">
        <v>0.3896913569059572</v>
      </c>
      <c r="K19" s="10">
        <f>I19-J19</f>
        <v/>
      </c>
      <c r="L19" s="10" t="n">
        <v>0</v>
      </c>
      <c r="M19" s="10" t="n">
        <v>513.18991958949</v>
      </c>
      <c r="N19" s="11">
        <f>L19-M19</f>
        <v/>
      </c>
      <c r="O19" s="9" t="n">
        <v>2</v>
      </c>
      <c r="P19" s="10" t="n">
        <v>0</v>
      </c>
      <c r="Q19" s="10" t="n">
        <v>0</v>
      </c>
      <c r="R19" s="10" t="n">
        <v>0</v>
      </c>
      <c r="S19" s="10" t="n">
        <v>2</v>
      </c>
      <c r="T19" s="10" t="n">
        <v>3.027853544049151</v>
      </c>
      <c r="U19" s="10">
        <f>S19-T19</f>
        <v/>
      </c>
      <c r="V19" s="10" t="n">
        <v>3213</v>
      </c>
      <c r="W19" s="10" t="n">
        <v>4142.920612303124</v>
      </c>
      <c r="X19" s="11">
        <f>V19-W19</f>
        <v/>
      </c>
      <c r="Y19" s="9" t="n">
        <v>5</v>
      </c>
      <c r="Z19" s="10" t="n">
        <v>0</v>
      </c>
      <c r="AA19" s="10" t="n">
        <v>4</v>
      </c>
      <c r="AB19" s="10" t="n">
        <v>0</v>
      </c>
      <c r="AC19" s="10" t="n">
        <v>9</v>
      </c>
      <c r="AD19" s="10" t="n">
        <v>3.027853544049151</v>
      </c>
      <c r="AE19" s="10">
        <f>AC19-AD19</f>
        <v/>
      </c>
      <c r="AF19" s="10" t="n">
        <v>7749</v>
      </c>
      <c r="AG19" s="10" t="n">
        <v>4142.920612303124</v>
      </c>
      <c r="AH19" s="11">
        <f>AF19-AG19</f>
        <v/>
      </c>
      <c r="AI19" s="9" t="n">
        <v>5</v>
      </c>
      <c r="AJ19" s="10" t="n">
        <v>0</v>
      </c>
      <c r="AK19" s="10" t="n">
        <v>3</v>
      </c>
      <c r="AL19" s="10" t="n">
        <v>0</v>
      </c>
      <c r="AM19" s="10" t="n">
        <v>8</v>
      </c>
      <c r="AN19" s="10" t="n">
        <v>3.027853544049151</v>
      </c>
      <c r="AO19" s="10">
        <f>AM19-AN19</f>
        <v/>
      </c>
      <c r="AP19" s="10" t="n">
        <v>7796.67</v>
      </c>
      <c r="AQ19" s="10" t="n">
        <v>4142.920612303124</v>
      </c>
      <c r="AR19" s="11">
        <f>AP19-AQ19</f>
        <v/>
      </c>
      <c r="AS19" s="9" t="n">
        <v>8</v>
      </c>
      <c r="AT19" s="10" t="n">
        <v>2</v>
      </c>
      <c r="AU19" s="10" t="n">
        <v>3</v>
      </c>
      <c r="AV19" s="10" t="n">
        <v>0</v>
      </c>
      <c r="AW19" s="10" t="n">
        <v>13</v>
      </c>
      <c r="AX19" s="10" t="n">
        <v>3.027853544049151</v>
      </c>
      <c r="AY19" s="10">
        <f>AW19-AX19</f>
        <v/>
      </c>
      <c r="AZ19" s="10" t="n">
        <v>14912.84</v>
      </c>
      <c r="BA19" s="10" t="n">
        <v>4142.920612303124</v>
      </c>
      <c r="BB19" s="11">
        <f>AZ19-BA19</f>
        <v/>
      </c>
      <c r="BC19" s="9" t="n">
        <v>3</v>
      </c>
      <c r="BD19" s="10" t="n">
        <v>0</v>
      </c>
      <c r="BE19" s="10" t="n">
        <v>0</v>
      </c>
      <c r="BF19" s="10" t="n">
        <v>0</v>
      </c>
      <c r="BG19" s="10" t="n">
        <v>3</v>
      </c>
      <c r="BH19" s="10" t="n">
        <v>0.498894466897441</v>
      </c>
      <c r="BI19" s="10">
        <f>BG19-BH19</f>
        <v/>
      </c>
      <c r="BJ19" s="10" t="n">
        <v>4819.5</v>
      </c>
      <c r="BK19" s="10" t="n">
        <v>715.12763119801</v>
      </c>
      <c r="BL19" s="11">
        <f>BJ19-BK19</f>
        <v/>
      </c>
      <c r="BN19" s="10">
        <f>SUM(J19,T19,AD19,AN19,AX19,BH19)</f>
        <v/>
      </c>
      <c r="BO19" s="10">
        <f>SUM(I19,S19,AC19,AM19,AW19,BG19)</f>
        <v/>
      </c>
      <c r="BP19" s="10">
        <f>BO19-BN19</f>
        <v/>
      </c>
      <c r="BQ19" s="10">
        <f>SUM(M19,W19,AG19,AQ19,BA19,BK19)</f>
        <v/>
      </c>
      <c r="BR19" s="10">
        <f>SUM(L19,V19,AF19,AP19,AZ19,BJ19)</f>
        <v/>
      </c>
      <c r="BS19" s="10">
        <f>BR19-BQ19</f>
        <v/>
      </c>
      <c r="BT19" s="10">
        <f>IFERROR(BR19/31*31,0)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ПТ</t>
        </is>
      </c>
      <c r="D20" s="8" t="inlineStr">
        <is>
          <t>Грищенко Андрей Сергеевич</t>
        </is>
      </c>
      <c r="E20" s="9" t="n">
        <v>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3.087554597024122</v>
      </c>
      <c r="K20" s="10">
        <f>I20-J20</f>
        <v/>
      </c>
      <c r="L20" s="10" t="n">
        <v>0</v>
      </c>
      <c r="M20" s="10" t="n">
        <v>4500.502609433674</v>
      </c>
      <c r="N20" s="11">
        <f>L20-M20</f>
        <v/>
      </c>
      <c r="O20" s="9" t="n">
        <v>20</v>
      </c>
      <c r="P20" s="10" t="n">
        <v>0</v>
      </c>
      <c r="Q20" s="10" t="n">
        <v>2</v>
      </c>
      <c r="R20" s="10" t="n">
        <v>0</v>
      </c>
      <c r="S20" s="10" t="n">
        <v>22</v>
      </c>
      <c r="T20" s="10" t="n">
        <v>23.98991654131251</v>
      </c>
      <c r="U20" s="10">
        <f>S20-T20</f>
        <v/>
      </c>
      <c r="V20" s="10" t="n">
        <v>28855.33</v>
      </c>
      <c r="W20" s="10" t="n">
        <v>36332.01727980436</v>
      </c>
      <c r="X20" s="11">
        <f>V20-W20</f>
        <v/>
      </c>
      <c r="Y20" s="9" t="n">
        <v>20</v>
      </c>
      <c r="Z20" s="10" t="n">
        <v>0</v>
      </c>
      <c r="AA20" s="10" t="n">
        <v>2</v>
      </c>
      <c r="AB20" s="10" t="n">
        <v>0</v>
      </c>
      <c r="AC20" s="10" t="n">
        <v>22</v>
      </c>
      <c r="AD20" s="10" t="n">
        <v>23.98991654131251</v>
      </c>
      <c r="AE20" s="10">
        <f>AC20-AD20</f>
        <v/>
      </c>
      <c r="AF20" s="10" t="n">
        <v>31923.5</v>
      </c>
      <c r="AG20" s="10" t="n">
        <v>36332.01727980436</v>
      </c>
      <c r="AH20" s="11">
        <f>AF20-AG20</f>
        <v/>
      </c>
      <c r="AI20" s="9" t="n">
        <v>23</v>
      </c>
      <c r="AJ20" s="10" t="n">
        <v>0</v>
      </c>
      <c r="AK20" s="10" t="n">
        <v>1</v>
      </c>
      <c r="AL20" s="10" t="n">
        <v>0</v>
      </c>
      <c r="AM20" s="10" t="n">
        <v>24</v>
      </c>
      <c r="AN20" s="10" t="n">
        <v>23.98991654131251</v>
      </c>
      <c r="AO20" s="10">
        <f>AM20-AN20</f>
        <v/>
      </c>
      <c r="AP20" s="10" t="n">
        <v>36319.67</v>
      </c>
      <c r="AQ20" s="10" t="n">
        <v>36332.01727980436</v>
      </c>
      <c r="AR20" s="11">
        <f>AP20-AQ20</f>
        <v/>
      </c>
      <c r="AS20" s="9" t="n">
        <v>26</v>
      </c>
      <c r="AT20" s="10" t="n">
        <v>0</v>
      </c>
      <c r="AU20" s="10" t="n">
        <v>2</v>
      </c>
      <c r="AV20" s="10" t="n">
        <v>0</v>
      </c>
      <c r="AW20" s="10" t="n">
        <v>28</v>
      </c>
      <c r="AX20" s="10" t="n">
        <v>23.98991654131251</v>
      </c>
      <c r="AY20" s="10">
        <f>AW20-AX20</f>
        <v/>
      </c>
      <c r="AZ20" s="10" t="n">
        <v>44228</v>
      </c>
      <c r="BA20" s="10" t="n">
        <v>36332.01727980436</v>
      </c>
      <c r="BB20" s="11">
        <f>AZ20-BA20</f>
        <v/>
      </c>
      <c r="BC20" s="9" t="n">
        <v>8</v>
      </c>
      <c r="BD20" s="10" t="n">
        <v>0</v>
      </c>
      <c r="BE20" s="10" t="n">
        <v>1</v>
      </c>
      <c r="BF20" s="10" t="n">
        <v>0</v>
      </c>
      <c r="BG20" s="10" t="n">
        <v>9</v>
      </c>
      <c r="BH20" s="10" t="n">
        <v>3.952779237725879</v>
      </c>
      <c r="BI20" s="10">
        <f>BG20-BH20</f>
        <v/>
      </c>
      <c r="BJ20" s="10" t="n">
        <v>13120.67</v>
      </c>
      <c r="BK20" s="10" t="n">
        <v>6271.428271348841</v>
      </c>
      <c r="BL20" s="11">
        <f>BJ20-BK20</f>
        <v/>
      </c>
      <c r="BN20" s="10">
        <f>SUM(J20,T20,AD20,AN20,AX20,BH20)</f>
        <v/>
      </c>
      <c r="BO20" s="10">
        <f>SUM(I20,S20,AC20,AM20,AW20,BG20)</f>
        <v/>
      </c>
      <c r="BP20" s="10">
        <f>BO20-BN20</f>
        <v/>
      </c>
      <c r="BQ20" s="10">
        <f>SUM(M20,W20,AG20,AQ20,BA20,BK20)</f>
        <v/>
      </c>
      <c r="BR20" s="10">
        <f>SUM(L20,V20,AF20,AP20,AZ20,BJ20)</f>
        <v/>
      </c>
      <c r="BS20" s="10">
        <f>BR20-BQ20</f>
        <v/>
      </c>
      <c r="BT20" s="10">
        <f>IFERROR(BR20/31*31,0)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МТ</t>
        </is>
      </c>
      <c r="D21" s="8" t="inlineStr">
        <is>
          <t>Дубровин Евгений Андреевич</t>
        </is>
      </c>
      <c r="E21" s="9" t="n">
        <v>3</v>
      </c>
      <c r="F21" s="10" t="n">
        <v>0</v>
      </c>
      <c r="G21" s="10" t="n">
        <v>0</v>
      </c>
      <c r="H21" s="10" t="n">
        <v>0</v>
      </c>
      <c r="I21" s="10" t="n">
        <v>3</v>
      </c>
      <c r="J21" s="10" t="n">
        <v>3.207459629918263</v>
      </c>
      <c r="K21" s="10">
        <f>I21-J21</f>
        <v/>
      </c>
      <c r="L21" s="10" t="n">
        <v>6579.58</v>
      </c>
      <c r="M21" s="10" t="n">
        <v>6115.032693535441</v>
      </c>
      <c r="N21" s="11">
        <f>L21-M21</f>
        <v/>
      </c>
      <c r="O21" s="9" t="n">
        <v>25</v>
      </c>
      <c r="P21" s="10" t="n">
        <v>0</v>
      </c>
      <c r="Q21" s="10" t="n">
        <v>0</v>
      </c>
      <c r="R21" s="10" t="n">
        <v>0</v>
      </c>
      <c r="S21" s="10" t="n">
        <v>25</v>
      </c>
      <c r="T21" s="10" t="n">
        <v>24.92156378563532</v>
      </c>
      <c r="U21" s="10">
        <f>S21-T21</f>
        <v/>
      </c>
      <c r="V21" s="10" t="n">
        <v>46537.00999999999</v>
      </c>
      <c r="W21" s="10" t="n">
        <v>49365.9248241288</v>
      </c>
      <c r="X21" s="11">
        <f>V21-W21</f>
        <v/>
      </c>
      <c r="Y21" s="9" t="n">
        <v>19</v>
      </c>
      <c r="Z21" s="10" t="n">
        <v>0</v>
      </c>
      <c r="AA21" s="10" t="n">
        <v>0</v>
      </c>
      <c r="AB21" s="10" t="n">
        <v>0</v>
      </c>
      <c r="AC21" s="10" t="n">
        <v>19</v>
      </c>
      <c r="AD21" s="10" t="n">
        <v>24.92156378563532</v>
      </c>
      <c r="AE21" s="10">
        <f>AC21-AD21</f>
        <v/>
      </c>
      <c r="AF21" s="10" t="n">
        <v>37489.67</v>
      </c>
      <c r="AG21" s="10" t="n">
        <v>49365.9248241288</v>
      </c>
      <c r="AH21" s="11">
        <f>AF21-AG21</f>
        <v/>
      </c>
      <c r="AI21" s="9" t="n">
        <v>24</v>
      </c>
      <c r="AJ21" s="10" t="n">
        <v>0</v>
      </c>
      <c r="AK21" s="10" t="n">
        <v>0</v>
      </c>
      <c r="AL21" s="10" t="n">
        <v>0</v>
      </c>
      <c r="AM21" s="10" t="n">
        <v>24</v>
      </c>
      <c r="AN21" s="10" t="n">
        <v>24.92156378563532</v>
      </c>
      <c r="AO21" s="10">
        <f>AM21-AN21</f>
        <v/>
      </c>
      <c r="AP21" s="10" t="n">
        <v>51572.67</v>
      </c>
      <c r="AQ21" s="10" t="n">
        <v>49365.9248241288</v>
      </c>
      <c r="AR21" s="11">
        <f>AP21-AQ21</f>
        <v/>
      </c>
      <c r="AS21" s="9" t="n">
        <v>28</v>
      </c>
      <c r="AT21" s="10" t="n">
        <v>0</v>
      </c>
      <c r="AU21" s="10" t="n">
        <v>0</v>
      </c>
      <c r="AV21" s="10" t="n">
        <v>0</v>
      </c>
      <c r="AW21" s="10" t="n">
        <v>28</v>
      </c>
      <c r="AX21" s="10" t="n">
        <v>24.92156378563532</v>
      </c>
      <c r="AY21" s="10">
        <f>AW21-AX21</f>
        <v/>
      </c>
      <c r="AZ21" s="10" t="n">
        <v>55093.33</v>
      </c>
      <c r="BA21" s="10" t="n">
        <v>49365.9248241288</v>
      </c>
      <c r="BB21" s="11">
        <f>AZ21-BA21</f>
        <v/>
      </c>
      <c r="BC21" s="9" t="n">
        <v>13</v>
      </c>
      <c r="BD21" s="10" t="n">
        <v>0</v>
      </c>
      <c r="BE21" s="10" t="n">
        <v>3</v>
      </c>
      <c r="BF21" s="10" t="n">
        <v>0</v>
      </c>
      <c r="BG21" s="10" t="n">
        <v>16</v>
      </c>
      <c r="BH21" s="10" t="n">
        <v>4.106285227540476</v>
      </c>
      <c r="BI21" s="10">
        <f>BG21-BH21</f>
        <v/>
      </c>
      <c r="BJ21" s="10" t="n">
        <v>28847.75</v>
      </c>
      <c r="BK21" s="10" t="n">
        <v>8521.268009949323</v>
      </c>
      <c r="BL21" s="11">
        <f>BJ21-BK21</f>
        <v/>
      </c>
      <c r="BN21" s="10">
        <f>SUM(J21,T21,AD21,AN21,AX21,BH21)</f>
        <v/>
      </c>
      <c r="BO21" s="10">
        <f>SUM(I21,S21,AC21,AM21,AW21,BG21)</f>
        <v/>
      </c>
      <c r="BP21" s="10">
        <f>BO21-BN21</f>
        <v/>
      </c>
      <c r="BQ21" s="10">
        <f>SUM(M21,W21,AG21,AQ21,BA21,BK21)</f>
        <v/>
      </c>
      <c r="BR21" s="10">
        <f>SUM(L21,V21,AF21,AP21,AZ21,BJ21)</f>
        <v/>
      </c>
      <c r="BS21" s="10">
        <f>BR21-BQ21</f>
        <v/>
      </c>
      <c r="BT21" s="10">
        <f>IFERROR(BR21/31*31,0)</f>
        <v/>
      </c>
    </row>
    <row r="22">
      <c r="A22" s="8" t="n">
        <v>14</v>
      </c>
      <c r="B22" s="8" t="inlineStr">
        <is>
          <t>2026-03-01</t>
        </is>
      </c>
      <c r="C22" s="8" t="inlineStr">
        <is>
          <t>ТВК</t>
        </is>
      </c>
      <c r="D22" s="8" t="inlineStr">
        <is>
          <t>Егиазарян Эльмира Яновна</t>
        </is>
      </c>
      <c r="E22" s="9" t="n">
        <v>2</v>
      </c>
      <c r="F22" s="10" t="n">
        <v>0</v>
      </c>
      <c r="G22" s="10" t="n">
        <v>0</v>
      </c>
      <c r="H22" s="10" t="n">
        <v>0</v>
      </c>
      <c r="I22" s="10" t="n">
        <v>2</v>
      </c>
      <c r="J22" s="10" t="n">
        <v>3.357340921035939</v>
      </c>
      <c r="K22" s="10">
        <f>I22-J22</f>
        <v/>
      </c>
      <c r="L22" s="10" t="n">
        <v>2610</v>
      </c>
      <c r="M22" s="10" t="n">
        <v>7282.683915073326</v>
      </c>
      <c r="N22" s="11">
        <f>L22-M22</f>
        <v/>
      </c>
      <c r="O22" s="9" t="n">
        <v>16</v>
      </c>
      <c r="P22" s="10" t="n">
        <v>0</v>
      </c>
      <c r="Q22" s="10" t="n">
        <v>1</v>
      </c>
      <c r="R22" s="10" t="n">
        <v>0</v>
      </c>
      <c r="S22" s="10" t="n">
        <v>17</v>
      </c>
      <c r="T22" s="10" t="n">
        <v>26.08612284103884</v>
      </c>
      <c r="U22" s="10">
        <f>S22-T22</f>
        <v/>
      </c>
      <c r="V22" s="10" t="n">
        <v>35977.75</v>
      </c>
      <c r="W22" s="10" t="n">
        <v>58792.23295886344</v>
      </c>
      <c r="X22" s="11">
        <f>V22-W22</f>
        <v/>
      </c>
      <c r="Y22" s="9" t="n">
        <v>19</v>
      </c>
      <c r="Z22" s="10" t="n">
        <v>0</v>
      </c>
      <c r="AA22" s="10" t="n">
        <v>1</v>
      </c>
      <c r="AB22" s="10" t="n">
        <v>0</v>
      </c>
      <c r="AC22" s="10" t="n">
        <v>20</v>
      </c>
      <c r="AD22" s="10" t="n">
        <v>26.08612284103884</v>
      </c>
      <c r="AE22" s="10">
        <f>AC22-AD22</f>
        <v/>
      </c>
      <c r="AF22" s="10" t="n">
        <v>41119.25</v>
      </c>
      <c r="AG22" s="10" t="n">
        <v>58792.23295886344</v>
      </c>
      <c r="AH22" s="11">
        <f>AF22-AG22</f>
        <v/>
      </c>
      <c r="AI22" s="9" t="n">
        <v>24</v>
      </c>
      <c r="AJ22" s="10" t="n">
        <v>0</v>
      </c>
      <c r="AK22" s="10" t="n">
        <v>0</v>
      </c>
      <c r="AL22" s="10" t="n">
        <v>0</v>
      </c>
      <c r="AM22" s="10" t="n">
        <v>24</v>
      </c>
      <c r="AN22" s="10" t="n">
        <v>26.08612284103884</v>
      </c>
      <c r="AO22" s="10">
        <f>AM22-AN22</f>
        <v/>
      </c>
      <c r="AP22" s="10" t="n">
        <v>52211</v>
      </c>
      <c r="AQ22" s="10" t="n">
        <v>58792.23295886344</v>
      </c>
      <c r="AR22" s="11">
        <f>AP22-AQ22</f>
        <v/>
      </c>
      <c r="AS22" s="9" t="n">
        <v>21</v>
      </c>
      <c r="AT22" s="10" t="n">
        <v>0</v>
      </c>
      <c r="AU22" s="10" t="n">
        <v>0</v>
      </c>
      <c r="AV22" s="10" t="n">
        <v>0</v>
      </c>
      <c r="AW22" s="10" t="n">
        <v>21</v>
      </c>
      <c r="AX22" s="10" t="n">
        <v>26.08612284103884</v>
      </c>
      <c r="AY22" s="10">
        <f>AW22-AX22</f>
        <v/>
      </c>
      <c r="AZ22" s="10" t="n">
        <v>45160.5</v>
      </c>
      <c r="BA22" s="10" t="n">
        <v>58792.23295886344</v>
      </c>
      <c r="BB22" s="11">
        <f>AZ22-BA22</f>
        <v/>
      </c>
      <c r="BC22" s="9" t="n">
        <v>6</v>
      </c>
      <c r="BD22" s="10" t="n">
        <v>0</v>
      </c>
      <c r="BE22" s="10" t="n">
        <v>0</v>
      </c>
      <c r="BF22" s="10" t="n">
        <v>0</v>
      </c>
      <c r="BG22" s="10" t="n">
        <v>6</v>
      </c>
      <c r="BH22" s="10" t="n">
        <v>4.298167714808723</v>
      </c>
      <c r="BI22" s="10">
        <f>BG22-BH22</f>
        <v/>
      </c>
      <c r="BJ22" s="10" t="n">
        <v>12919.5</v>
      </c>
      <c r="BK22" s="10" t="n">
        <v>10148.38424947289</v>
      </c>
      <c r="BL22" s="11">
        <f>BJ22-BK22</f>
        <v/>
      </c>
      <c r="BN22" s="10">
        <f>SUM(J22,T22,AD22,AN22,AX22,BH22)</f>
        <v/>
      </c>
      <c r="BO22" s="10">
        <f>SUM(I22,S22,AC22,AM22,AW22,BG22)</f>
        <v/>
      </c>
      <c r="BP22" s="10">
        <f>BO22-BN22</f>
        <v/>
      </c>
      <c r="BQ22" s="10">
        <f>SUM(M22,W22,AG22,AQ22,BA22,BK22)</f>
        <v/>
      </c>
      <c r="BR22" s="10">
        <f>SUM(L22,V22,AF22,AP22,AZ22,BJ22)</f>
        <v/>
      </c>
      <c r="BS22" s="10">
        <f>BR22-BQ22</f>
        <v/>
      </c>
      <c r="BT22" s="10">
        <f>IFERROR(BR22/31*31,0)</f>
        <v/>
      </c>
    </row>
    <row r="23">
      <c r="A23" s="8" t="n">
        <v>15</v>
      </c>
      <c r="B23" s="8" t="inlineStr"/>
      <c r="C23" s="8" t="inlineStr">
        <is>
          <t>Вне плана</t>
        </is>
      </c>
      <c r="D23" s="8" t="inlineStr">
        <is>
          <t>Ефимцева Юлия Андреевна</t>
        </is>
      </c>
      <c r="E23" s="9" t="n">
        <v>4</v>
      </c>
      <c r="F23" s="10" t="n">
        <v>0</v>
      </c>
      <c r="G23" s="10" t="n">
        <v>0</v>
      </c>
      <c r="H23" s="10" t="n">
        <v>0</v>
      </c>
      <c r="I23" s="10" t="n">
        <v>4</v>
      </c>
      <c r="J23" s="10" t="n">
        <v>0</v>
      </c>
      <c r="K23" s="10">
        <f>I23-J23</f>
        <v/>
      </c>
      <c r="L23" s="10" t="n">
        <v>7665</v>
      </c>
      <c r="M23" s="10" t="n">
        <v>0</v>
      </c>
      <c r="N23" s="11">
        <f>L23-M23</f>
        <v/>
      </c>
      <c r="O23" s="9" t="n">
        <v>4</v>
      </c>
      <c r="P23" s="10" t="n">
        <v>0</v>
      </c>
      <c r="Q23" s="10" t="n">
        <v>0</v>
      </c>
      <c r="R23" s="10" t="n">
        <v>0</v>
      </c>
      <c r="S23" s="10" t="n">
        <v>4</v>
      </c>
      <c r="T23" s="10" t="n">
        <v>0</v>
      </c>
      <c r="U23" s="10">
        <f>S23-T23</f>
        <v/>
      </c>
      <c r="V23" s="10" t="n">
        <v>7359.25</v>
      </c>
      <c r="W23" s="10" t="n">
        <v>0</v>
      </c>
      <c r="X23" s="11">
        <f>V23-W23</f>
        <v/>
      </c>
      <c r="Y23" s="9" t="n">
        <v>14</v>
      </c>
      <c r="Z23" s="10" t="n">
        <v>0</v>
      </c>
      <c r="AA23" s="10" t="n">
        <v>0</v>
      </c>
      <c r="AB23" s="10" t="n">
        <v>0</v>
      </c>
      <c r="AC23" s="10" t="n">
        <v>14</v>
      </c>
      <c r="AD23" s="10" t="n">
        <v>0</v>
      </c>
      <c r="AE23" s="10">
        <f>AC23-AD23</f>
        <v/>
      </c>
      <c r="AF23" s="10" t="n">
        <v>26895.75</v>
      </c>
      <c r="AG23" s="10" t="n">
        <v>0</v>
      </c>
      <c r="AH23" s="11">
        <f>AF23-AG23</f>
        <v/>
      </c>
      <c r="AI23" s="9" t="n">
        <v>13</v>
      </c>
      <c r="AJ23" s="10" t="n">
        <v>0</v>
      </c>
      <c r="AK23" s="10" t="n">
        <v>0</v>
      </c>
      <c r="AL23" s="10" t="n">
        <v>0</v>
      </c>
      <c r="AM23" s="10" t="n">
        <v>13</v>
      </c>
      <c r="AN23" s="10" t="n">
        <v>0</v>
      </c>
      <c r="AO23" s="10">
        <f>AM23-AN23</f>
        <v/>
      </c>
      <c r="AP23" s="10" t="n">
        <v>24354.5</v>
      </c>
      <c r="AQ23" s="10" t="n">
        <v>0</v>
      </c>
      <c r="AR23" s="11">
        <f>AP23-AQ23</f>
        <v/>
      </c>
      <c r="AS23" s="9" t="n">
        <v>11</v>
      </c>
      <c r="AT23" s="10" t="n">
        <v>0</v>
      </c>
      <c r="AU23" s="10" t="n">
        <v>1</v>
      </c>
      <c r="AV23" s="10" t="n">
        <v>0</v>
      </c>
      <c r="AW23" s="10" t="n">
        <v>12</v>
      </c>
      <c r="AX23" s="10" t="n">
        <v>0</v>
      </c>
      <c r="AY23" s="10">
        <f>AW23-AX23</f>
        <v/>
      </c>
      <c r="AZ23" s="10" t="n">
        <v>21356.75</v>
      </c>
      <c r="BA23" s="10" t="n">
        <v>0</v>
      </c>
      <c r="BB23" s="11">
        <f>AZ23-BA23</f>
        <v/>
      </c>
      <c r="BC23" s="9" t="n">
        <v>2</v>
      </c>
      <c r="BD23" s="10" t="n">
        <v>0</v>
      </c>
      <c r="BE23" s="10" t="n">
        <v>1</v>
      </c>
      <c r="BF23" s="10" t="n">
        <v>0</v>
      </c>
      <c r="BG23" s="10" t="n">
        <v>3</v>
      </c>
      <c r="BH23" s="10" t="n">
        <v>0</v>
      </c>
      <c r="BI23" s="10">
        <f>BG23-BH23</f>
        <v/>
      </c>
      <c r="BJ23" s="10" t="n">
        <v>3723</v>
      </c>
      <c r="BK23" s="10" t="n">
        <v>0</v>
      </c>
      <c r="BL23" s="11">
        <f>BJ23-BK23</f>
        <v/>
      </c>
      <c r="BN23" s="10">
        <f>SUM(J23,T23,AD23,AN23,AX23,BH23)</f>
        <v/>
      </c>
      <c r="BO23" s="10">
        <f>SUM(I23,S23,AC23,AM23,AW23,BG23)</f>
        <v/>
      </c>
      <c r="BP23" s="10">
        <f>BO23-BN23</f>
        <v/>
      </c>
      <c r="BQ23" s="10">
        <f>SUM(M23,W23,AG23,AQ23,BA23,BK23)</f>
        <v/>
      </c>
      <c r="BR23" s="10">
        <f>SUM(L23,V23,AF23,AP23,AZ23,BJ23)</f>
        <v/>
      </c>
      <c r="BS23" s="10">
        <f>BR23-BQ23</f>
        <v/>
      </c>
      <c r="BT23" s="10">
        <f>IFERROR(BR23/31*31,0)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ПТ</t>
        </is>
      </c>
      <c r="D24" s="8" t="inlineStr">
        <is>
          <t>Зеленцова Алёна Витальевна</t>
        </is>
      </c>
      <c r="E24" s="9" t="n">
        <v>0</v>
      </c>
      <c r="F24" s="10" t="n">
        <v>0</v>
      </c>
      <c r="G24" s="10" t="n">
        <v>0</v>
      </c>
      <c r="H24" s="10" t="n">
        <v>0</v>
      </c>
      <c r="I24" s="10" t="n">
        <v>0</v>
      </c>
      <c r="J24" s="10" t="n">
        <v>0.5995251644707035</v>
      </c>
      <c r="K24" s="10">
        <f>I24-J24</f>
        <v/>
      </c>
      <c r="L24" s="10" t="n">
        <v>0</v>
      </c>
      <c r="M24" s="10" t="n">
        <v>752.4863427688591</v>
      </c>
      <c r="N24" s="11">
        <f>L24-M24</f>
        <v/>
      </c>
      <c r="O24" s="9" t="n">
        <v>4</v>
      </c>
      <c r="P24" s="10" t="n">
        <v>0</v>
      </c>
      <c r="Q24" s="10" t="n">
        <v>1</v>
      </c>
      <c r="R24" s="10" t="n">
        <v>0</v>
      </c>
      <c r="S24" s="10" t="n">
        <v>5</v>
      </c>
      <c r="T24" s="10" t="n">
        <v>4.658236221614079</v>
      </c>
      <c r="U24" s="10">
        <f>S24-T24</f>
        <v/>
      </c>
      <c r="V24" s="10" t="n">
        <v>7114</v>
      </c>
      <c r="W24" s="10" t="n">
        <v>6074.73190905121</v>
      </c>
      <c r="X24" s="11">
        <f>V24-W24</f>
        <v/>
      </c>
      <c r="Y24" s="9" t="n">
        <v>3</v>
      </c>
      <c r="Z24" s="10" t="n">
        <v>0</v>
      </c>
      <c r="AA24" s="10" t="n">
        <v>0</v>
      </c>
      <c r="AB24" s="10" t="n">
        <v>0</v>
      </c>
      <c r="AC24" s="10" t="n">
        <v>3</v>
      </c>
      <c r="AD24" s="10" t="n">
        <v>4.658236221614079</v>
      </c>
      <c r="AE24" s="10">
        <f>AC24-AD24</f>
        <v/>
      </c>
      <c r="AF24" s="10" t="n">
        <v>5670</v>
      </c>
      <c r="AG24" s="10" t="n">
        <v>6074.73190905121</v>
      </c>
      <c r="AH24" s="11">
        <f>AF24-AG24</f>
        <v/>
      </c>
      <c r="AI24" s="9" t="n">
        <v>6</v>
      </c>
      <c r="AJ24" s="10" t="n">
        <v>0</v>
      </c>
      <c r="AK24" s="10" t="n">
        <v>0</v>
      </c>
      <c r="AL24" s="10" t="n">
        <v>0</v>
      </c>
      <c r="AM24" s="10" t="n">
        <v>6</v>
      </c>
      <c r="AN24" s="10" t="n">
        <v>4.658236221614079</v>
      </c>
      <c r="AO24" s="10">
        <f>AM24-AN24</f>
        <v/>
      </c>
      <c r="AP24" s="10" t="n">
        <v>10285.5</v>
      </c>
      <c r="AQ24" s="10" t="n">
        <v>6074.73190905121</v>
      </c>
      <c r="AR24" s="11">
        <f>AP24-AQ24</f>
        <v/>
      </c>
      <c r="AS24" s="9" t="n">
        <v>4</v>
      </c>
      <c r="AT24" s="10" t="n">
        <v>0</v>
      </c>
      <c r="AU24" s="10" t="n">
        <v>0</v>
      </c>
      <c r="AV24" s="10" t="n">
        <v>0</v>
      </c>
      <c r="AW24" s="10" t="n">
        <v>4</v>
      </c>
      <c r="AX24" s="10" t="n">
        <v>4.658236221614079</v>
      </c>
      <c r="AY24" s="10">
        <f>AW24-AX24</f>
        <v/>
      </c>
      <c r="AZ24" s="10" t="n">
        <v>6993</v>
      </c>
      <c r="BA24" s="10" t="n">
        <v>6074.73190905121</v>
      </c>
      <c r="BB24" s="11">
        <f>AZ24-BA24</f>
        <v/>
      </c>
      <c r="BC24" s="9" t="n">
        <v>3</v>
      </c>
      <c r="BD24" s="10" t="n">
        <v>0</v>
      </c>
      <c r="BE24" s="10" t="n">
        <v>0</v>
      </c>
      <c r="BF24" s="10" t="n">
        <v>0</v>
      </c>
      <c r="BG24" s="10" t="n">
        <v>3</v>
      </c>
      <c r="BH24" s="10" t="n">
        <v>0.7675299490729861</v>
      </c>
      <c r="BI24" s="10">
        <f>BG24-BH24</f>
        <v/>
      </c>
      <c r="BJ24" s="10" t="n">
        <v>5224</v>
      </c>
      <c r="BK24" s="10" t="n">
        <v>1048.586021026296</v>
      </c>
      <c r="BL24" s="11">
        <f>BJ24-BK24</f>
        <v/>
      </c>
      <c r="BN24" s="10">
        <f>SUM(J24,T24,AD24,AN24,AX24,BH24)</f>
        <v/>
      </c>
      <c r="BO24" s="10">
        <f>SUM(I24,S24,AC24,AM24,AW24,BG24)</f>
        <v/>
      </c>
      <c r="BP24" s="10">
        <f>BO24-BN24</f>
        <v/>
      </c>
      <c r="BQ24" s="10">
        <f>SUM(M24,W24,AG24,AQ24,BA24,BK24)</f>
        <v/>
      </c>
      <c r="BR24" s="10">
        <f>SUM(L24,V24,AF24,AP24,AZ24,BJ24)</f>
        <v/>
      </c>
      <c r="BS24" s="10">
        <f>BR24-BQ24</f>
        <v/>
      </c>
      <c r="BT24" s="10">
        <f>IFERROR(BR24/31*31,0)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ПТ</t>
        </is>
      </c>
      <c r="D25" s="8" t="inlineStr">
        <is>
          <t>Котляков Антон Сергеевич</t>
        </is>
      </c>
      <c r="E25" s="9" t="n">
        <v>0</v>
      </c>
      <c r="F25" s="10" t="n">
        <v>0</v>
      </c>
      <c r="G25" s="10" t="n">
        <v>1</v>
      </c>
      <c r="H25" s="10" t="n">
        <v>0</v>
      </c>
      <c r="I25" s="10" t="n">
        <v>1</v>
      </c>
      <c r="J25" s="10" t="n">
        <v>0.2098338075647462</v>
      </c>
      <c r="K25" s="10">
        <f>I25-J25</f>
        <v/>
      </c>
      <c r="L25" s="10" t="n">
        <v>0</v>
      </c>
      <c r="M25" s="10" t="n">
        <v>155.6868295383846</v>
      </c>
      <c r="N25" s="11">
        <f>L25-M25</f>
        <v/>
      </c>
      <c r="O25" s="9" t="n">
        <v>6</v>
      </c>
      <c r="P25" s="10" t="n">
        <v>0</v>
      </c>
      <c r="Q25" s="10" t="n">
        <v>1</v>
      </c>
      <c r="R25" s="10" t="n">
        <v>0</v>
      </c>
      <c r="S25" s="10" t="n">
        <v>7</v>
      </c>
      <c r="T25" s="10" t="n">
        <v>1.630382677564927</v>
      </c>
      <c r="U25" s="10">
        <f>S25-T25</f>
        <v/>
      </c>
      <c r="V25" s="10" t="n">
        <v>7480</v>
      </c>
      <c r="W25" s="10" t="n">
        <v>1256.841084631285</v>
      </c>
      <c r="X25" s="11">
        <f>V25-W25</f>
        <v/>
      </c>
      <c r="Y25" s="9" t="n">
        <v>3</v>
      </c>
      <c r="Z25" s="10" t="n">
        <v>0</v>
      </c>
      <c r="AA25" s="10" t="n">
        <v>0</v>
      </c>
      <c r="AB25" s="10" t="n">
        <v>0</v>
      </c>
      <c r="AC25" s="10" t="n">
        <v>3</v>
      </c>
      <c r="AD25" s="10" t="n">
        <v>1.630382677564927</v>
      </c>
      <c r="AE25" s="10">
        <f>AC25-AD25</f>
        <v/>
      </c>
      <c r="AF25" s="10" t="n">
        <v>4190</v>
      </c>
      <c r="AG25" s="10" t="n">
        <v>1256.841084631285</v>
      </c>
      <c r="AH25" s="11">
        <f>AF25-AG25</f>
        <v/>
      </c>
      <c r="AI25" s="9" t="n">
        <v>1</v>
      </c>
      <c r="AJ25" s="10" t="n">
        <v>0</v>
      </c>
      <c r="AK25" s="10" t="n">
        <v>0</v>
      </c>
      <c r="AL25" s="10" t="n">
        <v>0</v>
      </c>
      <c r="AM25" s="10" t="n">
        <v>1</v>
      </c>
      <c r="AN25" s="10" t="n">
        <v>1.630382677564927</v>
      </c>
      <c r="AO25" s="10">
        <f>AM25-AN25</f>
        <v/>
      </c>
      <c r="AP25" s="10" t="n">
        <v>945</v>
      </c>
      <c r="AQ25" s="10" t="n">
        <v>1256.841084631285</v>
      </c>
      <c r="AR25" s="11">
        <f>AP25-AQ25</f>
        <v/>
      </c>
      <c r="AS25" s="9" t="n">
        <v>2</v>
      </c>
      <c r="AT25" s="10" t="n">
        <v>0</v>
      </c>
      <c r="AU25" s="10" t="n">
        <v>0</v>
      </c>
      <c r="AV25" s="10" t="n">
        <v>0</v>
      </c>
      <c r="AW25" s="10" t="n">
        <v>2</v>
      </c>
      <c r="AX25" s="10" t="n">
        <v>1.630382677564927</v>
      </c>
      <c r="AY25" s="10">
        <f>AW25-AX25</f>
        <v/>
      </c>
      <c r="AZ25" s="10" t="n">
        <v>1890</v>
      </c>
      <c r="BA25" s="10" t="n">
        <v>1256.841084631285</v>
      </c>
      <c r="BB25" s="11">
        <f>AZ25-BA25</f>
        <v/>
      </c>
      <c r="BC25" s="9" t="n">
        <v>0</v>
      </c>
      <c r="BD25" s="10" t="n">
        <v>0</v>
      </c>
      <c r="BE25" s="10" t="n">
        <v>0</v>
      </c>
      <c r="BF25" s="10" t="n">
        <v>0</v>
      </c>
      <c r="BG25" s="10" t="n">
        <v>0</v>
      </c>
      <c r="BH25" s="10" t="n">
        <v>0.2686354821755452</v>
      </c>
      <c r="BI25" s="10">
        <f>BG25-BH25</f>
        <v/>
      </c>
      <c r="BJ25" s="10" t="n">
        <v>0</v>
      </c>
      <c r="BK25" s="10" t="n">
        <v>216.948831936475</v>
      </c>
      <c r="BL25" s="11">
        <f>BJ25-BK25</f>
        <v/>
      </c>
      <c r="BN25" s="10">
        <f>SUM(J25,T25,AD25,AN25,AX25,BH25)</f>
        <v/>
      </c>
      <c r="BO25" s="10">
        <f>SUM(I25,S25,AC25,AM25,AW25,BG25)</f>
        <v/>
      </c>
      <c r="BP25" s="10">
        <f>BO25-BN25</f>
        <v/>
      </c>
      <c r="BQ25" s="10">
        <f>SUM(M25,W25,AG25,AQ25,BA25,BK25)</f>
        <v/>
      </c>
      <c r="BR25" s="10">
        <f>SUM(L25,V25,AF25,AP25,AZ25,BJ25)</f>
        <v/>
      </c>
      <c r="BS25" s="10">
        <f>BR25-BQ25</f>
        <v/>
      </c>
      <c r="BT25" s="10">
        <f>IFERROR(BR25/31*31,0)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ПТ</t>
        </is>
      </c>
      <c r="D26" s="8" t="inlineStr">
        <is>
          <t>Краснобородикова Анастасия Иорданова</t>
        </is>
      </c>
      <c r="E26" s="9" t="n">
        <v>0</v>
      </c>
      <c r="F26" s="10" t="n">
        <v>0</v>
      </c>
      <c r="G26" s="10" t="n">
        <v>0</v>
      </c>
      <c r="H26" s="10" t="n">
        <v>0</v>
      </c>
      <c r="I26" s="10" t="n">
        <v>0</v>
      </c>
      <c r="J26" s="10" t="n">
        <v>1.468836652953224</v>
      </c>
      <c r="K26" s="10">
        <f>I26-J26</f>
        <v/>
      </c>
      <c r="L26" s="10" t="n">
        <v>0</v>
      </c>
      <c r="M26" s="10" t="n">
        <v>1897.072848819576</v>
      </c>
      <c r="N26" s="11">
        <f>L26-M26</f>
        <v/>
      </c>
      <c r="O26" s="9" t="n">
        <v>11</v>
      </c>
      <c r="P26" s="10" t="n">
        <v>0</v>
      </c>
      <c r="Q26" s="10" t="n">
        <v>0</v>
      </c>
      <c r="R26" s="10" t="n">
        <v>0</v>
      </c>
      <c r="S26" s="10" t="n">
        <v>11</v>
      </c>
      <c r="T26" s="10" t="n">
        <v>11.41267874295449</v>
      </c>
      <c r="U26" s="10">
        <f>S26-T26</f>
        <v/>
      </c>
      <c r="V26" s="10" t="n">
        <v>14806.5</v>
      </c>
      <c r="W26" s="10" t="n">
        <v>15314.84136458121</v>
      </c>
      <c r="X26" s="11">
        <f>V26-W26</f>
        <v/>
      </c>
      <c r="Y26" s="9" t="n">
        <v>8</v>
      </c>
      <c r="Z26" s="10" t="n">
        <v>0</v>
      </c>
      <c r="AA26" s="10" t="n">
        <v>0</v>
      </c>
      <c r="AB26" s="10" t="n">
        <v>0</v>
      </c>
      <c r="AC26" s="10" t="n">
        <v>8</v>
      </c>
      <c r="AD26" s="10" t="n">
        <v>11.41267874295449</v>
      </c>
      <c r="AE26" s="10">
        <f>AC26-AD26</f>
        <v/>
      </c>
      <c r="AF26" s="10" t="n">
        <v>10648.5</v>
      </c>
      <c r="AG26" s="10" t="n">
        <v>15314.84136458121</v>
      </c>
      <c r="AH26" s="11">
        <f>AF26-AG26</f>
        <v/>
      </c>
      <c r="AI26" s="9" t="n">
        <v>7</v>
      </c>
      <c r="AJ26" s="10" t="n">
        <v>0</v>
      </c>
      <c r="AK26" s="10" t="n">
        <v>0</v>
      </c>
      <c r="AL26" s="10" t="n">
        <v>0</v>
      </c>
      <c r="AM26" s="10" t="n">
        <v>7</v>
      </c>
      <c r="AN26" s="10" t="n">
        <v>11.41267874295449</v>
      </c>
      <c r="AO26" s="10">
        <f>AM26-AN26</f>
        <v/>
      </c>
      <c r="AP26" s="10" t="n">
        <v>9382</v>
      </c>
      <c r="AQ26" s="10" t="n">
        <v>15314.84136458121</v>
      </c>
      <c r="AR26" s="11">
        <f>AP26-AQ26</f>
        <v/>
      </c>
      <c r="AS26" s="9" t="n">
        <v>9</v>
      </c>
      <c r="AT26" s="10" t="n">
        <v>0</v>
      </c>
      <c r="AU26" s="10" t="n">
        <v>0</v>
      </c>
      <c r="AV26" s="10" t="n">
        <v>0</v>
      </c>
      <c r="AW26" s="10" t="n">
        <v>9</v>
      </c>
      <c r="AX26" s="10" t="n">
        <v>11.41267874295449</v>
      </c>
      <c r="AY26" s="10">
        <f>AW26-AX26</f>
        <v/>
      </c>
      <c r="AZ26" s="10" t="n">
        <v>12667</v>
      </c>
      <c r="BA26" s="10" t="n">
        <v>15314.84136458121</v>
      </c>
      <c r="BB26" s="11">
        <f>AZ26-BA26</f>
        <v/>
      </c>
      <c r="BC26" s="9" t="n">
        <v>0</v>
      </c>
      <c r="BD26" s="10" t="n">
        <v>0</v>
      </c>
      <c r="BE26" s="10" t="n">
        <v>0</v>
      </c>
      <c r="BF26" s="10" t="n">
        <v>0</v>
      </c>
      <c r="BG26" s="10" t="n">
        <v>0</v>
      </c>
      <c r="BH26" s="10" t="n">
        <v>1.880448375228816</v>
      </c>
      <c r="BI26" s="10">
        <f>BG26-BH26</f>
        <v/>
      </c>
      <c r="BJ26" s="10" t="n">
        <v>0</v>
      </c>
      <c r="BK26" s="10" t="n">
        <v>2643.561692855566</v>
      </c>
      <c r="BL26" s="11">
        <f>BJ26-BK26</f>
        <v/>
      </c>
      <c r="BN26" s="10">
        <f>SUM(J26,T26,AD26,AN26,AX26,BH26)</f>
        <v/>
      </c>
      <c r="BO26" s="10">
        <f>SUM(I26,S26,AC26,AM26,AW26,BG26)</f>
        <v/>
      </c>
      <c r="BP26" s="10">
        <f>BO26-BN26</f>
        <v/>
      </c>
      <c r="BQ26" s="10">
        <f>SUM(M26,W26,AG26,AQ26,BA26,BK26)</f>
        <v/>
      </c>
      <c r="BR26" s="10">
        <f>SUM(L26,V26,AF26,AP26,AZ26,BJ26)</f>
        <v/>
      </c>
      <c r="BS26" s="10">
        <f>BR26-BQ26</f>
        <v/>
      </c>
      <c r="BT26" s="10">
        <f>IFERROR(BR26/31*31,0)</f>
        <v/>
      </c>
    </row>
    <row r="27">
      <c r="A27" s="8" t="n">
        <v>19</v>
      </c>
      <c r="B27" s="8" t="inlineStr">
        <is>
          <t>2026-03-01</t>
        </is>
      </c>
      <c r="C27" s="8" t="inlineStr">
        <is>
          <t>МТ</t>
        </is>
      </c>
      <c r="D27" s="8" t="inlineStr">
        <is>
          <t>Мясик Елизавета Сергеевна</t>
        </is>
      </c>
      <c r="E27" s="9" t="n">
        <v>0</v>
      </c>
      <c r="F27" s="10" t="n">
        <v>0</v>
      </c>
      <c r="G27" s="10" t="n">
        <v>0</v>
      </c>
      <c r="H27" s="10" t="n">
        <v>0</v>
      </c>
      <c r="I27" s="10" t="n">
        <v>0</v>
      </c>
      <c r="J27" s="10" t="n">
        <v>1.708646718741505</v>
      </c>
      <c r="K27" s="10">
        <f>I27-J27</f>
        <v/>
      </c>
      <c r="L27" s="10" t="n">
        <v>0</v>
      </c>
      <c r="M27" s="10" t="n">
        <v>3471.239680818798</v>
      </c>
      <c r="N27" s="11">
        <f>L27-M27</f>
        <v/>
      </c>
      <c r="O27" s="9" t="n">
        <v>3</v>
      </c>
      <c r="P27" s="10" t="n">
        <v>0</v>
      </c>
      <c r="Q27" s="10" t="n">
        <v>0</v>
      </c>
      <c r="R27" s="10" t="n">
        <v>0</v>
      </c>
      <c r="S27" s="10" t="n">
        <v>3</v>
      </c>
      <c r="T27" s="10" t="n">
        <v>13.27597323160012</v>
      </c>
      <c r="U27" s="10">
        <f>S27-T27</f>
        <v/>
      </c>
      <c r="V27" s="10" t="n">
        <v>7057.5</v>
      </c>
      <c r="W27" s="10" t="n">
        <v>28022.90122029754</v>
      </c>
      <c r="X27" s="11">
        <f>V27-W27</f>
        <v/>
      </c>
      <c r="Y27" s="9" t="n">
        <v>15</v>
      </c>
      <c r="Z27" s="10" t="n">
        <v>0</v>
      </c>
      <c r="AA27" s="10" t="n">
        <v>0</v>
      </c>
      <c r="AB27" s="10" t="n">
        <v>0</v>
      </c>
      <c r="AC27" s="10" t="n">
        <v>15</v>
      </c>
      <c r="AD27" s="10" t="n">
        <v>13.27597323160012</v>
      </c>
      <c r="AE27" s="10">
        <f>AC27-AD27</f>
        <v/>
      </c>
      <c r="AF27" s="10" t="n">
        <v>30115.5</v>
      </c>
      <c r="AG27" s="10" t="n">
        <v>28022.90122029754</v>
      </c>
      <c r="AH27" s="11">
        <f>AF27-AG27</f>
        <v/>
      </c>
      <c r="AI27" s="9" t="n">
        <v>15</v>
      </c>
      <c r="AJ27" s="10" t="n">
        <v>0</v>
      </c>
      <c r="AK27" s="10" t="n">
        <v>0</v>
      </c>
      <c r="AL27" s="10" t="n">
        <v>0</v>
      </c>
      <c r="AM27" s="10" t="n">
        <v>15</v>
      </c>
      <c r="AN27" s="10" t="n">
        <v>13.27597323160012</v>
      </c>
      <c r="AO27" s="10">
        <f>AM27-AN27</f>
        <v/>
      </c>
      <c r="AP27" s="10" t="n">
        <v>30497.5</v>
      </c>
      <c r="AQ27" s="10" t="n">
        <v>28022.90122029754</v>
      </c>
      <c r="AR27" s="11">
        <f>AP27-AQ27</f>
        <v/>
      </c>
      <c r="AS27" s="9" t="n">
        <v>17</v>
      </c>
      <c r="AT27" s="10" t="n">
        <v>0</v>
      </c>
      <c r="AU27" s="10" t="n">
        <v>0</v>
      </c>
      <c r="AV27" s="10" t="n">
        <v>0</v>
      </c>
      <c r="AW27" s="10" t="n">
        <v>17</v>
      </c>
      <c r="AX27" s="10" t="n">
        <v>13.27597323160012</v>
      </c>
      <c r="AY27" s="10">
        <f>AW27-AX27</f>
        <v/>
      </c>
      <c r="AZ27" s="10" t="n">
        <v>36833.75</v>
      </c>
      <c r="BA27" s="10" t="n">
        <v>28022.90122029754</v>
      </c>
      <c r="BB27" s="11">
        <f>AZ27-BA27</f>
        <v/>
      </c>
      <c r="BC27" s="9" t="n">
        <v>3</v>
      </c>
      <c r="BD27" s="10" t="n">
        <v>0</v>
      </c>
      <c r="BE27" s="10" t="n">
        <v>0</v>
      </c>
      <c r="BF27" s="10" t="n">
        <v>0</v>
      </c>
      <c r="BG27" s="10" t="n">
        <v>3</v>
      </c>
      <c r="BH27" s="10" t="n">
        <v>2.187460354858011</v>
      </c>
      <c r="BI27" s="10">
        <f>BG27-BH27</f>
        <v/>
      </c>
      <c r="BJ27" s="10" t="n">
        <v>5688.75</v>
      </c>
      <c r="BK27" s="10" t="n">
        <v>4837.155437991035</v>
      </c>
      <c r="BL27" s="11">
        <f>BJ27-BK27</f>
        <v/>
      </c>
      <c r="BN27" s="10">
        <f>SUM(J27,T27,AD27,AN27,AX27,BH27)</f>
        <v/>
      </c>
      <c r="BO27" s="10">
        <f>SUM(I27,S27,AC27,AM27,AW27,BG27)</f>
        <v/>
      </c>
      <c r="BP27" s="10">
        <f>BO27-BN27</f>
        <v/>
      </c>
      <c r="BQ27" s="10">
        <f>SUM(M27,W27,AG27,AQ27,BA27,BK27)</f>
        <v/>
      </c>
      <c r="BR27" s="10">
        <f>SUM(L27,V27,AF27,AP27,AZ27,BJ27)</f>
        <v/>
      </c>
      <c r="BS27" s="10">
        <f>BR27-BQ27</f>
        <v/>
      </c>
      <c r="BT27" s="10">
        <f>IFERROR(BR27/31*31,0)</f>
        <v/>
      </c>
    </row>
    <row r="28">
      <c r="A28" s="8" t="n">
        <v>20</v>
      </c>
      <c r="B28" s="8" t="inlineStr">
        <is>
          <t>2026-03-01</t>
        </is>
      </c>
      <c r="C28" s="8" t="inlineStr">
        <is>
          <t>ПТ</t>
        </is>
      </c>
      <c r="D28" s="8" t="inlineStr">
        <is>
          <t>Николаева Татьяна Владимировна</t>
        </is>
      </c>
      <c r="E28" s="9" t="n">
        <v>3</v>
      </c>
      <c r="F28" s="10" t="n">
        <v>2</v>
      </c>
      <c r="G28" s="10" t="n">
        <v>0</v>
      </c>
      <c r="H28" s="10" t="n">
        <v>0</v>
      </c>
      <c r="I28" s="10" t="n">
        <v>5</v>
      </c>
      <c r="J28" s="10" t="n">
        <v>2.66788698189463</v>
      </c>
      <c r="K28" s="10">
        <f>I28-J28</f>
        <v/>
      </c>
      <c r="L28" s="10" t="n">
        <v>7446.5</v>
      </c>
      <c r="M28" s="10" t="n">
        <v>3534.667648408511</v>
      </c>
      <c r="N28" s="11">
        <f>L28-M28</f>
        <v/>
      </c>
      <c r="O28" s="9" t="n">
        <v>10</v>
      </c>
      <c r="P28" s="10" t="n">
        <v>7</v>
      </c>
      <c r="Q28" s="10" t="n">
        <v>0</v>
      </c>
      <c r="R28" s="10" t="n">
        <v>0</v>
      </c>
      <c r="S28" s="10" t="n">
        <v>17</v>
      </c>
      <c r="T28" s="10" t="n">
        <v>20.72915118618265</v>
      </c>
      <c r="U28" s="10">
        <f>S28-T28</f>
        <v/>
      </c>
      <c r="V28" s="10" t="n">
        <v>24851.5</v>
      </c>
      <c r="W28" s="10" t="n">
        <v>28534.94758811028</v>
      </c>
      <c r="X28" s="11">
        <f>V28-W28</f>
        <v/>
      </c>
      <c r="Y28" s="9" t="n">
        <v>13</v>
      </c>
      <c r="Z28" s="10" t="n">
        <v>5</v>
      </c>
      <c r="AA28" s="10" t="n">
        <v>0</v>
      </c>
      <c r="AB28" s="10" t="n">
        <v>0</v>
      </c>
      <c r="AC28" s="10" t="n">
        <v>18</v>
      </c>
      <c r="AD28" s="10" t="n">
        <v>20.72915118618265</v>
      </c>
      <c r="AE28" s="10">
        <f>AC28-AD28</f>
        <v/>
      </c>
      <c r="AF28" s="10" t="n">
        <v>28424</v>
      </c>
      <c r="AG28" s="10" t="n">
        <v>28534.94758811028</v>
      </c>
      <c r="AH28" s="11">
        <f>AF28-AG28</f>
        <v/>
      </c>
      <c r="AI28" s="9" t="n">
        <v>4</v>
      </c>
      <c r="AJ28" s="10" t="n">
        <v>0</v>
      </c>
      <c r="AK28" s="10" t="n">
        <v>0</v>
      </c>
      <c r="AL28" s="10" t="n">
        <v>0</v>
      </c>
      <c r="AM28" s="10" t="n">
        <v>4</v>
      </c>
      <c r="AN28" s="10" t="n">
        <v>20.72915118618265</v>
      </c>
      <c r="AO28" s="10">
        <f>AM28-AN28</f>
        <v/>
      </c>
      <c r="AP28" s="10" t="n">
        <v>6830.5</v>
      </c>
      <c r="AQ28" s="10" t="n">
        <v>28534.94758811028</v>
      </c>
      <c r="AR28" s="11">
        <f>AP28-AQ28</f>
        <v/>
      </c>
      <c r="AS28" s="9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20.72915118618265</v>
      </c>
      <c r="AY28" s="10">
        <f>AW28-AX28</f>
        <v/>
      </c>
      <c r="AZ28" s="10" t="n">
        <v>0</v>
      </c>
      <c r="BA28" s="10" t="n">
        <v>28534.94758811028</v>
      </c>
      <c r="BB28" s="11">
        <f>AZ28-BA28</f>
        <v/>
      </c>
      <c r="BC28" s="9" t="n">
        <v>0</v>
      </c>
      <c r="BD28" s="10" t="n">
        <v>0</v>
      </c>
      <c r="BE28" s="10" t="n">
        <v>0</v>
      </c>
      <c r="BF28" s="10" t="n">
        <v>0</v>
      </c>
      <c r="BG28" s="10" t="n">
        <v>0</v>
      </c>
      <c r="BH28" s="10" t="n">
        <v>3.415508273374789</v>
      </c>
      <c r="BI28" s="10">
        <f>BG28-BH28</f>
        <v/>
      </c>
      <c r="BJ28" s="10" t="n">
        <v>0</v>
      </c>
      <c r="BK28" s="10" t="n">
        <v>4925.54199915034</v>
      </c>
      <c r="BL28" s="11">
        <f>BJ28-BK28</f>
        <v/>
      </c>
      <c r="BN28" s="10">
        <f>SUM(J28,T28,AD28,AN28,AX28,BH28)</f>
        <v/>
      </c>
      <c r="BO28" s="10">
        <f>SUM(I28,S28,AC28,AM28,AW28,BG28)</f>
        <v/>
      </c>
      <c r="BP28" s="10">
        <f>BO28-BN28</f>
        <v/>
      </c>
      <c r="BQ28" s="10">
        <f>SUM(M28,W28,AG28,AQ28,BA28,BK28)</f>
        <v/>
      </c>
      <c r="BR28" s="10">
        <f>SUM(L28,V28,AF28,AP28,AZ28,BJ28)</f>
        <v/>
      </c>
      <c r="BS28" s="10">
        <f>BR28-BQ28</f>
        <v/>
      </c>
      <c r="BT28" s="10">
        <f>IFERROR(BR28/31*31,0)</f>
        <v/>
      </c>
    </row>
    <row r="29">
      <c r="A29" s="8" t="n">
        <v>21</v>
      </c>
      <c r="B29" s="8" t="inlineStr">
        <is>
          <t>2026-03-01</t>
        </is>
      </c>
      <c r="C29" s="8" t="inlineStr">
        <is>
          <t>ПТ</t>
        </is>
      </c>
      <c r="D29" s="8" t="inlineStr">
        <is>
          <t>Панкрац Наталья Владимировна</t>
        </is>
      </c>
      <c r="E29" s="9" t="n">
        <v>1</v>
      </c>
      <c r="F29" s="10" t="n">
        <v>0</v>
      </c>
      <c r="G29" s="10" t="n">
        <v>0</v>
      </c>
      <c r="H29" s="10" t="n">
        <v>0</v>
      </c>
      <c r="I29" s="10" t="n">
        <v>1</v>
      </c>
      <c r="J29" s="10" t="n">
        <v>1.318955361835548</v>
      </c>
      <c r="K29" s="10">
        <f>I29-J29</f>
        <v/>
      </c>
      <c r="L29" s="10" t="n">
        <v>1727.5</v>
      </c>
      <c r="M29" s="10" t="n">
        <v>1865.35886502472</v>
      </c>
      <c r="N29" s="11">
        <f>L29-M29</f>
        <v/>
      </c>
      <c r="O29" s="9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10.24811968755097</v>
      </c>
      <c r="U29" s="10">
        <f>S29-T29</f>
        <v/>
      </c>
      <c r="V29" s="10" t="n">
        <v>0</v>
      </c>
      <c r="W29" s="10" t="n">
        <v>15058.81818067484</v>
      </c>
      <c r="X29" s="11">
        <f>V29-W29</f>
        <v/>
      </c>
      <c r="Y29" s="9" t="n">
        <v>8</v>
      </c>
      <c r="Z29" s="10" t="n">
        <v>0</v>
      </c>
      <c r="AA29" s="10" t="n">
        <v>1</v>
      </c>
      <c r="AB29" s="10" t="n">
        <v>0</v>
      </c>
      <c r="AC29" s="10" t="n">
        <v>9</v>
      </c>
      <c r="AD29" s="10" t="n">
        <v>10.24811968755097</v>
      </c>
      <c r="AE29" s="10">
        <f>AC29-AD29</f>
        <v/>
      </c>
      <c r="AF29" s="10" t="n">
        <v>11934</v>
      </c>
      <c r="AG29" s="10" t="n">
        <v>15058.81818067484</v>
      </c>
      <c r="AH29" s="11">
        <f>AF29-AG29</f>
        <v/>
      </c>
      <c r="AI29" s="9" t="n">
        <v>11</v>
      </c>
      <c r="AJ29" s="10" t="n">
        <v>0</v>
      </c>
      <c r="AK29" s="10" t="n">
        <v>6</v>
      </c>
      <c r="AL29" s="10" t="n">
        <v>0</v>
      </c>
      <c r="AM29" s="10" t="n">
        <v>17</v>
      </c>
      <c r="AN29" s="10" t="n">
        <v>10.24811968755097</v>
      </c>
      <c r="AO29" s="10">
        <f>AM29-AN29</f>
        <v/>
      </c>
      <c r="AP29" s="10" t="n">
        <v>18696.5</v>
      </c>
      <c r="AQ29" s="10" t="n">
        <v>15058.81818067484</v>
      </c>
      <c r="AR29" s="11">
        <f>AP29-AQ29</f>
        <v/>
      </c>
      <c r="AS29" s="9" t="n">
        <v>6</v>
      </c>
      <c r="AT29" s="10" t="n">
        <v>0</v>
      </c>
      <c r="AU29" s="10" t="n">
        <v>3</v>
      </c>
      <c r="AV29" s="10" t="n">
        <v>0</v>
      </c>
      <c r="AW29" s="10" t="n">
        <v>9</v>
      </c>
      <c r="AX29" s="10" t="n">
        <v>10.24811968755097</v>
      </c>
      <c r="AY29" s="10">
        <f>AW29-AX29</f>
        <v/>
      </c>
      <c r="AZ29" s="10" t="n">
        <v>10085.5</v>
      </c>
      <c r="BA29" s="10" t="n">
        <v>15058.81818067484</v>
      </c>
      <c r="BB29" s="11">
        <f>AZ29-BA29</f>
        <v/>
      </c>
      <c r="BC29" s="9" t="n">
        <v>0</v>
      </c>
      <c r="BD29" s="10" t="n">
        <v>0</v>
      </c>
      <c r="BE29" s="10" t="n">
        <v>0</v>
      </c>
      <c r="BF29" s="10" t="n">
        <v>0</v>
      </c>
      <c r="BG29" s="10" t="n">
        <v>0</v>
      </c>
      <c r="BH29" s="10" t="n">
        <v>1.68856588796057</v>
      </c>
      <c r="BI29" s="10">
        <f>BG29-BH29</f>
        <v/>
      </c>
      <c r="BJ29" s="10" t="n">
        <v>0</v>
      </c>
      <c r="BK29" s="10" t="n">
        <v>2599.368412275913</v>
      </c>
      <c r="BL29" s="11">
        <f>BJ29-BK29</f>
        <v/>
      </c>
      <c r="BN29" s="10">
        <f>SUM(J29,T29,AD29,AN29,AX29,BH29)</f>
        <v/>
      </c>
      <c r="BO29" s="10">
        <f>SUM(I29,S29,AC29,AM29,AW29,BG29)</f>
        <v/>
      </c>
      <c r="BP29" s="10">
        <f>BO29-BN29</f>
        <v/>
      </c>
      <c r="BQ29" s="10">
        <f>SUM(M29,W29,AG29,AQ29,BA29,BK29)</f>
        <v/>
      </c>
      <c r="BR29" s="10">
        <f>SUM(L29,V29,AF29,AP29,AZ29,BJ29)</f>
        <v/>
      </c>
      <c r="BS29" s="10">
        <f>BR29-BQ29</f>
        <v/>
      </c>
      <c r="BT29" s="10">
        <f>IFERROR(BR29/31*31,0)</f>
        <v/>
      </c>
    </row>
    <row r="30">
      <c r="A30" s="8" t="n">
        <v>22</v>
      </c>
      <c r="B30" s="8" t="inlineStr">
        <is>
          <t>2026-03-01</t>
        </is>
      </c>
      <c r="C30" s="8" t="inlineStr">
        <is>
          <t>ПТ</t>
        </is>
      </c>
      <c r="D30" s="8" t="inlineStr">
        <is>
          <t>Петрова Татьяна Андреевна</t>
        </is>
      </c>
      <c r="E30" s="9" t="n">
        <v>0</v>
      </c>
      <c r="F30" s="10" t="n">
        <v>0</v>
      </c>
      <c r="G30" s="10" t="n">
        <v>0</v>
      </c>
      <c r="H30" s="10" t="n">
        <v>0</v>
      </c>
      <c r="I30" s="10" t="n">
        <v>0</v>
      </c>
      <c r="J30" s="10" t="n">
        <v>0.8693114884825199</v>
      </c>
      <c r="K30" s="10">
        <f>I30-J30</f>
        <v/>
      </c>
      <c r="L30" s="10" t="n">
        <v>0</v>
      </c>
      <c r="M30" s="10" t="n">
        <v>1326.221140512165</v>
      </c>
      <c r="N30" s="11">
        <f>L30-M30</f>
        <v/>
      </c>
      <c r="O30" s="9" t="n">
        <v>10</v>
      </c>
      <c r="P30" s="10" t="n">
        <v>0</v>
      </c>
      <c r="Q30" s="10" t="n">
        <v>0</v>
      </c>
      <c r="R30" s="10" t="n">
        <v>0</v>
      </c>
      <c r="S30" s="10" t="n">
        <v>10</v>
      </c>
      <c r="T30" s="10" t="n">
        <v>6.754442521340414</v>
      </c>
      <c r="U30" s="10">
        <f>S30-T30</f>
        <v/>
      </c>
      <c r="V30" s="10" t="n">
        <v>17010</v>
      </c>
      <c r="W30" s="10" t="n">
        <v>10706.4240542665</v>
      </c>
      <c r="X30" s="11">
        <f>V30-W30</f>
        <v/>
      </c>
      <c r="Y30" s="9" t="n">
        <v>7</v>
      </c>
      <c r="Z30" s="10" t="n">
        <v>0</v>
      </c>
      <c r="AA30" s="10" t="n">
        <v>0</v>
      </c>
      <c r="AB30" s="10" t="n">
        <v>0</v>
      </c>
      <c r="AC30" s="10" t="n">
        <v>7</v>
      </c>
      <c r="AD30" s="10" t="n">
        <v>6.754442521340414</v>
      </c>
      <c r="AE30" s="10">
        <f>AC30-AD30</f>
        <v/>
      </c>
      <c r="AF30" s="10" t="n">
        <v>11151</v>
      </c>
      <c r="AG30" s="10" t="n">
        <v>10706.4240542665</v>
      </c>
      <c r="AH30" s="11">
        <f>AF30-AG30</f>
        <v/>
      </c>
      <c r="AI30" s="9" t="n">
        <v>7</v>
      </c>
      <c r="AJ30" s="10" t="n">
        <v>0</v>
      </c>
      <c r="AK30" s="10" t="n">
        <v>1</v>
      </c>
      <c r="AL30" s="10" t="n">
        <v>0</v>
      </c>
      <c r="AM30" s="10" t="n">
        <v>8</v>
      </c>
      <c r="AN30" s="10" t="n">
        <v>6.754442521340414</v>
      </c>
      <c r="AO30" s="10">
        <f>AM30-AN30</f>
        <v/>
      </c>
      <c r="AP30" s="10" t="n">
        <v>11718</v>
      </c>
      <c r="AQ30" s="10" t="n">
        <v>10706.4240542665</v>
      </c>
      <c r="AR30" s="11">
        <f>AP30-AQ30</f>
        <v/>
      </c>
      <c r="AS30" s="9" t="n">
        <v>13</v>
      </c>
      <c r="AT30" s="10" t="n">
        <v>0</v>
      </c>
      <c r="AU30" s="10" t="n">
        <v>1</v>
      </c>
      <c r="AV30" s="10" t="n">
        <v>0</v>
      </c>
      <c r="AW30" s="10" t="n">
        <v>14</v>
      </c>
      <c r="AX30" s="10" t="n">
        <v>6.754442521340414</v>
      </c>
      <c r="AY30" s="10">
        <f>AW30-AX30</f>
        <v/>
      </c>
      <c r="AZ30" s="10" t="n">
        <v>21867.5</v>
      </c>
      <c r="BA30" s="10" t="n">
        <v>10706.4240542665</v>
      </c>
      <c r="BB30" s="11">
        <f>AZ30-BA30</f>
        <v/>
      </c>
      <c r="BC30" s="9" t="n">
        <v>4</v>
      </c>
      <c r="BD30" s="10" t="n">
        <v>0</v>
      </c>
      <c r="BE30" s="10" t="n">
        <v>0</v>
      </c>
      <c r="BF30" s="10" t="n">
        <v>0</v>
      </c>
      <c r="BG30" s="10" t="n">
        <v>4</v>
      </c>
      <c r="BH30" s="10" t="n">
        <v>1.11291842615583</v>
      </c>
      <c r="BI30" s="10">
        <f>BG30-BH30</f>
        <v/>
      </c>
      <c r="BJ30" s="10" t="n">
        <v>6736</v>
      </c>
      <c r="BK30" s="10" t="n">
        <v>1848.082642421824</v>
      </c>
      <c r="BL30" s="11">
        <f>BJ30-BK30</f>
        <v/>
      </c>
      <c r="BN30" s="10">
        <f>SUM(J30,T30,AD30,AN30,AX30,BH30)</f>
        <v/>
      </c>
      <c r="BO30" s="10">
        <f>SUM(I30,S30,AC30,AM30,AW30,BG30)</f>
        <v/>
      </c>
      <c r="BP30" s="10">
        <f>BO30-BN30</f>
        <v/>
      </c>
      <c r="BQ30" s="10">
        <f>SUM(M30,W30,AG30,AQ30,BA30,BK30)</f>
        <v/>
      </c>
      <c r="BR30" s="10">
        <f>SUM(L30,V30,AF30,AP30,AZ30,BJ30)</f>
        <v/>
      </c>
      <c r="BS30" s="10">
        <f>BR30-BQ30</f>
        <v/>
      </c>
      <c r="BT30" s="10">
        <f>IFERROR(BR30/31*31,0)</f>
        <v/>
      </c>
    </row>
    <row r="31">
      <c r="A31" s="8" t="n">
        <v>23</v>
      </c>
      <c r="B31" s="8" t="inlineStr">
        <is>
          <t>2026-03-01</t>
        </is>
      </c>
      <c r="C31" s="8" t="inlineStr">
        <is>
          <t>ПТ</t>
        </is>
      </c>
      <c r="D31" s="8" t="inlineStr">
        <is>
          <t>Пузощатова Екатерина Викторовна</t>
        </is>
      </c>
      <c r="E31" s="9" t="n">
        <v>0</v>
      </c>
      <c r="F31" s="10" t="n">
        <v>0</v>
      </c>
      <c r="G31" s="10" t="n">
        <v>0</v>
      </c>
      <c r="H31" s="10" t="n">
        <v>0</v>
      </c>
      <c r="I31" s="10" t="n">
        <v>0</v>
      </c>
      <c r="J31" s="10" t="n">
        <v>2.098338075647462</v>
      </c>
      <c r="K31" s="10">
        <f>I31-J31</f>
        <v/>
      </c>
      <c r="L31" s="10" t="n">
        <v>0</v>
      </c>
      <c r="M31" s="10" t="n">
        <v>3364.565371690646</v>
      </c>
      <c r="N31" s="11">
        <f>L31-M31</f>
        <v/>
      </c>
      <c r="O31" s="9" t="n">
        <v>8</v>
      </c>
      <c r="P31" s="10" t="n">
        <v>0</v>
      </c>
      <c r="Q31" s="10" t="n">
        <v>1</v>
      </c>
      <c r="R31" s="10" t="n">
        <v>0</v>
      </c>
      <c r="S31" s="10" t="n">
        <v>9</v>
      </c>
      <c r="T31" s="10" t="n">
        <v>16.30382677564928</v>
      </c>
      <c r="U31" s="10">
        <f>S31-T31</f>
        <v/>
      </c>
      <c r="V31" s="10" t="n">
        <v>13455.25</v>
      </c>
      <c r="W31" s="10" t="n">
        <v>27161.7323289761</v>
      </c>
      <c r="X31" s="11">
        <f>V31-W31</f>
        <v/>
      </c>
      <c r="Y31" s="9" t="n">
        <v>8</v>
      </c>
      <c r="Z31" s="10" t="n">
        <v>0</v>
      </c>
      <c r="AA31" s="10" t="n">
        <v>0</v>
      </c>
      <c r="AB31" s="10" t="n">
        <v>0</v>
      </c>
      <c r="AC31" s="10" t="n">
        <v>8</v>
      </c>
      <c r="AD31" s="10" t="n">
        <v>16.30382677564928</v>
      </c>
      <c r="AE31" s="10">
        <f>AC31-AD31</f>
        <v/>
      </c>
      <c r="AF31" s="10" t="n">
        <v>11838</v>
      </c>
      <c r="AG31" s="10" t="n">
        <v>27161.7323289761</v>
      </c>
      <c r="AH31" s="11">
        <f>AF31-AG31</f>
        <v/>
      </c>
      <c r="AI31" s="9" t="n">
        <v>11</v>
      </c>
      <c r="AJ31" s="10" t="n">
        <v>0</v>
      </c>
      <c r="AK31" s="10" t="n">
        <v>2</v>
      </c>
      <c r="AL31" s="10" t="n">
        <v>0</v>
      </c>
      <c r="AM31" s="10" t="n">
        <v>13</v>
      </c>
      <c r="AN31" s="10" t="n">
        <v>16.30382677564928</v>
      </c>
      <c r="AO31" s="10">
        <f>AM31-AN31</f>
        <v/>
      </c>
      <c r="AP31" s="10" t="n">
        <v>19727.5</v>
      </c>
      <c r="AQ31" s="10" t="n">
        <v>27161.7323289761</v>
      </c>
      <c r="AR31" s="11">
        <f>AP31-AQ31</f>
        <v/>
      </c>
      <c r="AS31" s="9" t="n">
        <v>9</v>
      </c>
      <c r="AT31" s="10" t="n">
        <v>0</v>
      </c>
      <c r="AU31" s="10" t="n">
        <v>0</v>
      </c>
      <c r="AV31" s="10" t="n">
        <v>0</v>
      </c>
      <c r="AW31" s="10" t="n">
        <v>9</v>
      </c>
      <c r="AX31" s="10" t="n">
        <v>16.30382677564928</v>
      </c>
      <c r="AY31" s="10">
        <f>AW31-AX31</f>
        <v/>
      </c>
      <c r="AZ31" s="10" t="n">
        <v>12167.5</v>
      </c>
      <c r="BA31" s="10" t="n">
        <v>27161.7323289761</v>
      </c>
      <c r="BB31" s="11">
        <f>AZ31-BA31</f>
        <v/>
      </c>
      <c r="BC31" s="9" t="n">
        <v>1</v>
      </c>
      <c r="BD31" s="10" t="n">
        <v>0</v>
      </c>
      <c r="BE31" s="10" t="n">
        <v>0</v>
      </c>
      <c r="BF31" s="10" t="n">
        <v>0</v>
      </c>
      <c r="BG31" s="10" t="n">
        <v>1</v>
      </c>
      <c r="BH31" s="10" t="n">
        <v>2.686354821755451</v>
      </c>
      <c r="BI31" s="10">
        <f>BG31-BH31</f>
        <v/>
      </c>
      <c r="BJ31" s="10" t="n">
        <v>1765</v>
      </c>
      <c r="BK31" s="10" t="n">
        <v>4688.505312404931</v>
      </c>
      <c r="BL31" s="11">
        <f>BJ31-BK31</f>
        <v/>
      </c>
      <c r="BN31" s="10">
        <f>SUM(J31,T31,AD31,AN31,AX31,BH31)</f>
        <v/>
      </c>
      <c r="BO31" s="10">
        <f>SUM(I31,S31,AC31,AM31,AW31,BG31)</f>
        <v/>
      </c>
      <c r="BP31" s="10">
        <f>BO31-BN31</f>
        <v/>
      </c>
      <c r="BQ31" s="10">
        <f>SUM(M31,W31,AG31,AQ31,BA31,BK31)</f>
        <v/>
      </c>
      <c r="BR31" s="10">
        <f>SUM(L31,V31,AF31,AP31,AZ31,BJ31)</f>
        <v/>
      </c>
      <c r="BS31" s="10">
        <f>BR31-BQ31</f>
        <v/>
      </c>
      <c r="BT31" s="10">
        <f>IFERROR(BR31/31*31,0)</f>
        <v/>
      </c>
    </row>
    <row r="32">
      <c r="A32" s="8" t="n">
        <v>24</v>
      </c>
      <c r="B32" s="8" t="inlineStr"/>
      <c r="C32" s="8" t="inlineStr">
        <is>
          <t>Вне плана</t>
        </is>
      </c>
      <c r="D32" s="8" t="inlineStr">
        <is>
          <t>Русакова Юлия Андреевна</t>
        </is>
      </c>
      <c r="E32" s="9" t="n">
        <v>4</v>
      </c>
      <c r="F32" s="10" t="n">
        <v>0</v>
      </c>
      <c r="G32" s="10" t="n">
        <v>0</v>
      </c>
      <c r="H32" s="10" t="n">
        <v>0</v>
      </c>
      <c r="I32" s="10" t="n">
        <v>4</v>
      </c>
      <c r="J32" s="10" t="n">
        <v>0</v>
      </c>
      <c r="K32" s="10">
        <f>I32-J32</f>
        <v/>
      </c>
      <c r="L32" s="10" t="n">
        <v>7665</v>
      </c>
      <c r="M32" s="10" t="n">
        <v>0</v>
      </c>
      <c r="N32" s="11">
        <f>L32-M32</f>
        <v/>
      </c>
      <c r="O32" s="9" t="n">
        <v>4</v>
      </c>
      <c r="P32" s="10" t="n">
        <v>0</v>
      </c>
      <c r="Q32" s="10" t="n">
        <v>0</v>
      </c>
      <c r="R32" s="10" t="n">
        <v>0</v>
      </c>
      <c r="S32" s="10" t="n">
        <v>4</v>
      </c>
      <c r="T32" s="10" t="n">
        <v>0</v>
      </c>
      <c r="U32" s="10">
        <f>S32-T32</f>
        <v/>
      </c>
      <c r="V32" s="10" t="n">
        <v>7359.25</v>
      </c>
      <c r="W32" s="10" t="n">
        <v>0</v>
      </c>
      <c r="X32" s="11">
        <f>V32-W32</f>
        <v/>
      </c>
      <c r="Y32" s="9" t="n">
        <v>14</v>
      </c>
      <c r="Z32" s="10" t="n">
        <v>0</v>
      </c>
      <c r="AA32" s="10" t="n">
        <v>0</v>
      </c>
      <c r="AB32" s="10" t="n">
        <v>0</v>
      </c>
      <c r="AC32" s="10" t="n">
        <v>14</v>
      </c>
      <c r="AD32" s="10" t="n">
        <v>0</v>
      </c>
      <c r="AE32" s="10">
        <f>AC32-AD32</f>
        <v/>
      </c>
      <c r="AF32" s="10" t="n">
        <v>26895.75</v>
      </c>
      <c r="AG32" s="10" t="n">
        <v>0</v>
      </c>
      <c r="AH32" s="11">
        <f>AF32-AG32</f>
        <v/>
      </c>
      <c r="AI32" s="9" t="n">
        <v>1</v>
      </c>
      <c r="AJ32" s="10" t="n">
        <v>0</v>
      </c>
      <c r="AK32" s="10" t="n">
        <v>0</v>
      </c>
      <c r="AL32" s="10" t="n">
        <v>0</v>
      </c>
      <c r="AM32" s="10" t="n">
        <v>1</v>
      </c>
      <c r="AN32" s="10" t="n">
        <v>0</v>
      </c>
      <c r="AO32" s="10">
        <f>AM32-AN32</f>
        <v/>
      </c>
      <c r="AP32" s="10" t="n">
        <v>1752</v>
      </c>
      <c r="AQ32" s="10" t="n">
        <v>0</v>
      </c>
      <c r="AR32" s="11">
        <f>AP32-AQ32</f>
        <v/>
      </c>
      <c r="AS32" s="9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0</v>
      </c>
      <c r="AY32" s="10">
        <f>AW32-AX32</f>
        <v/>
      </c>
      <c r="AZ32" s="10" t="n">
        <v>0</v>
      </c>
      <c r="BA32" s="10" t="n">
        <v>0</v>
      </c>
      <c r="BB32" s="11">
        <f>AZ32-BA32</f>
        <v/>
      </c>
      <c r="BC32" s="9" t="n">
        <v>0</v>
      </c>
      <c r="BD32" s="10" t="n">
        <v>0</v>
      </c>
      <c r="BE32" s="10" t="n">
        <v>0</v>
      </c>
      <c r="BF32" s="10" t="n">
        <v>0</v>
      </c>
      <c r="BG32" s="10" t="n">
        <v>0</v>
      </c>
      <c r="BH32" s="10" t="n">
        <v>0</v>
      </c>
      <c r="BI32" s="10">
        <f>BG32-BH32</f>
        <v/>
      </c>
      <c r="BJ32" s="10" t="n">
        <v>0</v>
      </c>
      <c r="BK32" s="10" t="n">
        <v>0</v>
      </c>
      <c r="BL32" s="11">
        <f>BJ32-BK32</f>
        <v/>
      </c>
      <c r="BN32" s="10">
        <f>SUM(J32,T32,AD32,AN32,AX32,BH32)</f>
        <v/>
      </c>
      <c r="BO32" s="10">
        <f>SUM(I32,S32,AC32,AM32,AW32,BG32)</f>
        <v/>
      </c>
      <c r="BP32" s="10">
        <f>BO32-BN32</f>
        <v/>
      </c>
      <c r="BQ32" s="10">
        <f>SUM(M32,W32,AG32,AQ32,BA32,BK32)</f>
        <v/>
      </c>
      <c r="BR32" s="10">
        <f>SUM(L32,V32,AF32,AP32,AZ32,BJ32)</f>
        <v/>
      </c>
      <c r="BS32" s="10">
        <f>BR32-BQ32</f>
        <v/>
      </c>
      <c r="BT32" s="10">
        <f>IFERROR(BR32/31*31,0)</f>
        <v/>
      </c>
    </row>
    <row r="33">
      <c r="A33" s="8" t="n">
        <v>25</v>
      </c>
      <c r="B33" s="8" t="inlineStr">
        <is>
          <t>2026-03-01</t>
        </is>
      </c>
      <c r="C33" s="8" t="inlineStr">
        <is>
          <t>ТВК</t>
        </is>
      </c>
      <c r="D33" s="8" t="inlineStr">
        <is>
          <t>Стрежнев Сергей Александрович</t>
        </is>
      </c>
      <c r="E33" s="9" t="n">
        <v>2</v>
      </c>
      <c r="F33" s="10" t="n">
        <v>0</v>
      </c>
      <c r="G33" s="10" t="n">
        <v>0</v>
      </c>
      <c r="H33" s="10" t="n">
        <v>0</v>
      </c>
      <c r="I33" s="10" t="n">
        <v>2</v>
      </c>
      <c r="J33" s="10" t="n">
        <v>3.027602080577052</v>
      </c>
      <c r="K33" s="10">
        <f>I33-J33</f>
        <v/>
      </c>
      <c r="L33" s="10" t="n">
        <v>4828.5</v>
      </c>
      <c r="M33" s="10" t="n">
        <v>6706.066027894123</v>
      </c>
      <c r="N33" s="11">
        <f>L33-M33</f>
        <v/>
      </c>
      <c r="O33" s="9" t="n">
        <v>20</v>
      </c>
      <c r="P33" s="10" t="n">
        <v>0</v>
      </c>
      <c r="Q33" s="10" t="n">
        <v>0</v>
      </c>
      <c r="R33" s="10" t="n">
        <v>0</v>
      </c>
      <c r="S33" s="10" t="n">
        <v>20</v>
      </c>
      <c r="T33" s="10" t="n">
        <v>23.5240929191511</v>
      </c>
      <c r="U33" s="10">
        <f>S33-T33</f>
        <v/>
      </c>
      <c r="V33" s="10" t="n">
        <v>45663.25</v>
      </c>
      <c r="W33" s="10" t="n">
        <v>54137.26597874756</v>
      </c>
      <c r="X33" s="11">
        <f>V33-W33</f>
        <v/>
      </c>
      <c r="Y33" s="9" t="n">
        <v>21</v>
      </c>
      <c r="Z33" s="10" t="n">
        <v>0</v>
      </c>
      <c r="AA33" s="10" t="n">
        <v>0</v>
      </c>
      <c r="AB33" s="10" t="n">
        <v>0</v>
      </c>
      <c r="AC33" s="10" t="n">
        <v>21</v>
      </c>
      <c r="AD33" s="10" t="n">
        <v>23.5240929191511</v>
      </c>
      <c r="AE33" s="10">
        <f>AC33-AD33</f>
        <v/>
      </c>
      <c r="AF33" s="10" t="n">
        <v>47917.75</v>
      </c>
      <c r="AG33" s="10" t="n">
        <v>54137.26597874756</v>
      </c>
      <c r="AH33" s="11">
        <f>AF33-AG33</f>
        <v/>
      </c>
      <c r="AI33" s="9" t="n">
        <v>16</v>
      </c>
      <c r="AJ33" s="10" t="n">
        <v>0</v>
      </c>
      <c r="AK33" s="10" t="n">
        <v>0</v>
      </c>
      <c r="AL33" s="10" t="n">
        <v>0</v>
      </c>
      <c r="AM33" s="10" t="n">
        <v>16</v>
      </c>
      <c r="AN33" s="10" t="n">
        <v>23.5240929191511</v>
      </c>
      <c r="AO33" s="10">
        <f>AM33-AN33</f>
        <v/>
      </c>
      <c r="AP33" s="10" t="n">
        <v>36064.25</v>
      </c>
      <c r="AQ33" s="10" t="n">
        <v>54137.26597874756</v>
      </c>
      <c r="AR33" s="11">
        <f>AP33-AQ33</f>
        <v/>
      </c>
      <c r="AS33" s="9" t="n">
        <v>20</v>
      </c>
      <c r="AT33" s="10" t="n">
        <v>0</v>
      </c>
      <c r="AU33" s="10" t="n">
        <v>0</v>
      </c>
      <c r="AV33" s="10" t="n">
        <v>0</v>
      </c>
      <c r="AW33" s="10" t="n">
        <v>20</v>
      </c>
      <c r="AX33" s="10" t="n">
        <v>23.5240929191511</v>
      </c>
      <c r="AY33" s="10">
        <f>AW33-AX33</f>
        <v/>
      </c>
      <c r="AZ33" s="10" t="n">
        <v>44927.75</v>
      </c>
      <c r="BA33" s="10" t="n">
        <v>54137.26597874756</v>
      </c>
      <c r="BB33" s="11">
        <f>AZ33-BA33</f>
        <v/>
      </c>
      <c r="BC33" s="9" t="n">
        <v>5</v>
      </c>
      <c r="BD33" s="10" t="n">
        <v>0</v>
      </c>
      <c r="BE33" s="10" t="n">
        <v>0</v>
      </c>
      <c r="BF33" s="10" t="n">
        <v>0</v>
      </c>
      <c r="BG33" s="10" t="n">
        <v>5</v>
      </c>
      <c r="BH33" s="10" t="n">
        <v>3.87602624281858</v>
      </c>
      <c r="BI33" s="10">
        <f>BG33-BH33</f>
        <v/>
      </c>
      <c r="BJ33" s="10" t="n">
        <v>9312.5</v>
      </c>
      <c r="BK33" s="10" t="n">
        <v>9344.87005711557</v>
      </c>
      <c r="BL33" s="11">
        <f>BJ33-BK33</f>
        <v/>
      </c>
      <c r="BN33" s="10">
        <f>SUM(J33,T33,AD33,AN33,AX33,BH33)</f>
        <v/>
      </c>
      <c r="BO33" s="10">
        <f>SUM(I33,S33,AC33,AM33,AW33,BG33)</f>
        <v/>
      </c>
      <c r="BP33" s="10">
        <f>BO33-BN33</f>
        <v/>
      </c>
      <c r="BQ33" s="10">
        <f>SUM(M33,W33,AG33,AQ33,BA33,BK33)</f>
        <v/>
      </c>
      <c r="BR33" s="10">
        <f>SUM(L33,V33,AF33,AP33,AZ33,BJ33)</f>
        <v/>
      </c>
      <c r="BS33" s="10">
        <f>BR33-BQ33</f>
        <v/>
      </c>
      <c r="BT33" s="10">
        <f>IFERROR(BR33/31*31,0)</f>
        <v/>
      </c>
    </row>
    <row r="34">
      <c r="A34" s="8" t="n">
        <v>26</v>
      </c>
      <c r="B34" s="8" t="inlineStr">
        <is>
          <t>2026-03-01</t>
        </is>
      </c>
      <c r="C34" s="8" t="inlineStr">
        <is>
          <t>МТ</t>
        </is>
      </c>
      <c r="D34" s="8" t="inlineStr">
        <is>
          <t>Шуваев Данил Александрович</t>
        </is>
      </c>
      <c r="E34" s="9" t="n">
        <v>2</v>
      </c>
      <c r="F34" s="10" t="n">
        <v>0</v>
      </c>
      <c r="G34" s="10" t="n">
        <v>1</v>
      </c>
      <c r="H34" s="10" t="n">
        <v>0</v>
      </c>
      <c r="I34" s="10" t="n">
        <v>3</v>
      </c>
      <c r="J34" s="10" t="n">
        <v>4.316581184189065</v>
      </c>
      <c r="K34" s="10">
        <f>I34-J34</f>
        <v/>
      </c>
      <c r="L34" s="10" t="n">
        <v>3394.5</v>
      </c>
      <c r="M34" s="10" t="n">
        <v>7320.164077739974</v>
      </c>
      <c r="N34" s="11">
        <f>L34-M34</f>
        <v/>
      </c>
      <c r="O34" s="9" t="n">
        <v>38</v>
      </c>
      <c r="P34" s="10" t="n">
        <v>0</v>
      </c>
      <c r="Q34" s="10" t="n">
        <v>3</v>
      </c>
      <c r="R34" s="10" t="n">
        <v>0</v>
      </c>
      <c r="S34" s="10" t="n">
        <v>41</v>
      </c>
      <c r="T34" s="10" t="n">
        <v>33.53930079562137</v>
      </c>
      <c r="U34" s="10">
        <f>S34-T34</f>
        <v/>
      </c>
      <c r="V34" s="10" t="n">
        <v>71415.5</v>
      </c>
      <c r="W34" s="10" t="n">
        <v>59094.80581257097</v>
      </c>
      <c r="X34" s="11">
        <f>V34-W34</f>
        <v/>
      </c>
      <c r="Y34" s="9" t="n">
        <v>44</v>
      </c>
      <c r="Z34" s="10" t="n">
        <v>0</v>
      </c>
      <c r="AA34" s="10" t="n">
        <v>2</v>
      </c>
      <c r="AB34" s="10" t="n">
        <v>0</v>
      </c>
      <c r="AC34" s="10" t="n">
        <v>46</v>
      </c>
      <c r="AD34" s="10" t="n">
        <v>33.53930079562137</v>
      </c>
      <c r="AE34" s="10">
        <f>AC34-AD34</f>
        <v/>
      </c>
      <c r="AF34" s="10" t="n">
        <v>73205.99999999999</v>
      </c>
      <c r="AG34" s="10" t="n">
        <v>59094.80581257097</v>
      </c>
      <c r="AH34" s="11">
        <f>AF34-AG34</f>
        <v/>
      </c>
      <c r="AI34" s="9" t="n">
        <v>44</v>
      </c>
      <c r="AJ34" s="10" t="n">
        <v>0</v>
      </c>
      <c r="AK34" s="10" t="n">
        <v>2</v>
      </c>
      <c r="AL34" s="10" t="n">
        <v>0</v>
      </c>
      <c r="AM34" s="10" t="n">
        <v>46</v>
      </c>
      <c r="AN34" s="10" t="n">
        <v>33.53930079562137</v>
      </c>
      <c r="AO34" s="10">
        <f>AM34-AN34</f>
        <v/>
      </c>
      <c r="AP34" s="10" t="n">
        <v>77187.51000000002</v>
      </c>
      <c r="AQ34" s="10" t="n">
        <v>59094.80581257097</v>
      </c>
      <c r="AR34" s="11">
        <f>AP34-AQ34</f>
        <v/>
      </c>
      <c r="AS34" s="9" t="n">
        <v>42</v>
      </c>
      <c r="AT34" s="10" t="n">
        <v>0</v>
      </c>
      <c r="AU34" s="10" t="n">
        <v>3</v>
      </c>
      <c r="AV34" s="10" t="n">
        <v>0</v>
      </c>
      <c r="AW34" s="10" t="n">
        <v>45</v>
      </c>
      <c r="AX34" s="10" t="n">
        <v>33.53930079562137</v>
      </c>
      <c r="AY34" s="10">
        <f>AW34-AX34</f>
        <v/>
      </c>
      <c r="AZ34" s="10" t="n">
        <v>80553.73999999999</v>
      </c>
      <c r="BA34" s="10" t="n">
        <v>59094.80581257097</v>
      </c>
      <c r="BB34" s="11">
        <f>AZ34-BA34</f>
        <v/>
      </c>
      <c r="BC34" s="9" t="n">
        <v>8</v>
      </c>
      <c r="BD34" s="10" t="n">
        <v>0</v>
      </c>
      <c r="BE34" s="10" t="n">
        <v>0</v>
      </c>
      <c r="BF34" s="10" t="n">
        <v>0</v>
      </c>
      <c r="BG34" s="10" t="n">
        <v>8</v>
      </c>
      <c r="BH34" s="10" t="n">
        <v>5.5262156333255</v>
      </c>
      <c r="BI34" s="10">
        <f>BG34-BH34</f>
        <v/>
      </c>
      <c r="BJ34" s="10" t="n">
        <v>15286.37</v>
      </c>
      <c r="BK34" s="10" t="n">
        <v>10200.61267197611</v>
      </c>
      <c r="BL34" s="11">
        <f>BJ34-BK34</f>
        <v/>
      </c>
      <c r="BN34" s="10">
        <f>SUM(J34,T34,AD34,AN34,AX34,BH34)</f>
        <v/>
      </c>
      <c r="BO34" s="10">
        <f>SUM(I34,S34,AC34,AM34,AW34,BG34)</f>
        <v/>
      </c>
      <c r="BP34" s="10">
        <f>BO34-BN34</f>
        <v/>
      </c>
      <c r="BQ34" s="10">
        <f>SUM(M34,W34,AG34,AQ34,BA34,BK34)</f>
        <v/>
      </c>
      <c r="BR34" s="10">
        <f>SUM(L34,V34,AF34,AP34,AZ34,BJ34)</f>
        <v/>
      </c>
      <c r="BS34" s="10">
        <f>BR34-BQ34</f>
        <v/>
      </c>
      <c r="BT34" s="10">
        <f>IFERROR(BR34/31*31,0)</f>
        <v/>
      </c>
    </row>
    <row r="35">
      <c r="A35" s="8" t="n">
        <v>27</v>
      </c>
      <c r="B35" s="8" t="inlineStr">
        <is>
          <t>2026-03-01</t>
        </is>
      </c>
      <c r="C35" s="8" t="inlineStr">
        <is>
          <t>ПТ</t>
        </is>
      </c>
      <c r="D35" s="8" t="inlineStr">
        <is>
          <t>Шумилова Наталья Альбертовна</t>
        </is>
      </c>
      <c r="E35" s="9" t="n">
        <v>0</v>
      </c>
      <c r="F35" s="10" t="n">
        <v>0</v>
      </c>
      <c r="G35" s="10" t="n">
        <v>0</v>
      </c>
      <c r="H35" s="10" t="n">
        <v>0</v>
      </c>
      <c r="I35" s="10" t="n">
        <v>0</v>
      </c>
      <c r="J35" s="10" t="n">
        <v>0.4196676151294924</v>
      </c>
      <c r="K35" s="10">
        <f>I35-J35</f>
        <v/>
      </c>
      <c r="L35" s="10" t="n">
        <v>0</v>
      </c>
      <c r="M35" s="10" t="n">
        <v>651.5782125124987</v>
      </c>
      <c r="N35" s="11">
        <f>L35-M35</f>
        <v/>
      </c>
      <c r="O35" s="9" t="n">
        <v>5</v>
      </c>
      <c r="P35" s="10" t="n">
        <v>0</v>
      </c>
      <c r="Q35" s="10" t="n">
        <v>0</v>
      </c>
      <c r="R35" s="10" t="n">
        <v>0</v>
      </c>
      <c r="S35" s="10" t="n">
        <v>5</v>
      </c>
      <c r="T35" s="10" t="n">
        <v>3.260765355129855</v>
      </c>
      <c r="U35" s="10">
        <f>S35-T35</f>
        <v/>
      </c>
      <c r="V35" s="10" t="n">
        <v>7235</v>
      </c>
      <c r="W35" s="10" t="n">
        <v>5260.112687530933</v>
      </c>
      <c r="X35" s="11">
        <f>V35-W35</f>
        <v/>
      </c>
      <c r="Y35" s="9" t="n">
        <v>1</v>
      </c>
      <c r="Z35" s="10" t="n">
        <v>0</v>
      </c>
      <c r="AA35" s="10" t="n">
        <v>0</v>
      </c>
      <c r="AB35" s="10" t="n">
        <v>0</v>
      </c>
      <c r="AC35" s="10" t="n">
        <v>1</v>
      </c>
      <c r="AD35" s="10" t="n">
        <v>3.260765355129855</v>
      </c>
      <c r="AE35" s="10">
        <f>AC35-AD35</f>
        <v/>
      </c>
      <c r="AF35" s="10" t="n">
        <v>1727.5</v>
      </c>
      <c r="AG35" s="10" t="n">
        <v>5260.112687530933</v>
      </c>
      <c r="AH35" s="11">
        <f>AF35-AG35</f>
        <v/>
      </c>
      <c r="AI35" s="9" t="n">
        <v>2</v>
      </c>
      <c r="AJ35" s="10" t="n">
        <v>0</v>
      </c>
      <c r="AK35" s="10" t="n">
        <v>0</v>
      </c>
      <c r="AL35" s="10" t="n">
        <v>0</v>
      </c>
      <c r="AM35" s="10" t="n">
        <v>2</v>
      </c>
      <c r="AN35" s="10" t="n">
        <v>3.260765355129855</v>
      </c>
      <c r="AO35" s="10">
        <f>AM35-AN35</f>
        <v/>
      </c>
      <c r="AP35" s="10" t="n">
        <v>3455</v>
      </c>
      <c r="AQ35" s="10" t="n">
        <v>5260.112687530933</v>
      </c>
      <c r="AR35" s="11">
        <f>AP35-AQ35</f>
        <v/>
      </c>
      <c r="AS35" s="9" t="n">
        <v>4</v>
      </c>
      <c r="AT35" s="10" t="n">
        <v>0</v>
      </c>
      <c r="AU35" s="10" t="n">
        <v>0</v>
      </c>
      <c r="AV35" s="10" t="n">
        <v>0</v>
      </c>
      <c r="AW35" s="10" t="n">
        <v>4</v>
      </c>
      <c r="AX35" s="10" t="n">
        <v>3.260765355129855</v>
      </c>
      <c r="AY35" s="10">
        <f>AW35-AX35</f>
        <v/>
      </c>
      <c r="AZ35" s="10" t="n">
        <v>6910</v>
      </c>
      <c r="BA35" s="10" t="n">
        <v>5260.112687530933</v>
      </c>
      <c r="BB35" s="11">
        <f>AZ35-BA35</f>
        <v/>
      </c>
      <c r="BC35" s="9" t="n">
        <v>0</v>
      </c>
      <c r="BD35" s="10" t="n">
        <v>0</v>
      </c>
      <c r="BE35" s="10" t="n">
        <v>0</v>
      </c>
      <c r="BF35" s="10" t="n">
        <v>0</v>
      </c>
      <c r="BG35" s="10" t="n">
        <v>0</v>
      </c>
      <c r="BH35" s="10" t="n">
        <v>0.5372709643510903</v>
      </c>
      <c r="BI35" s="10">
        <f>BG35-BH35</f>
        <v/>
      </c>
      <c r="BJ35" s="10" t="n">
        <v>0</v>
      </c>
      <c r="BK35" s="10" t="n">
        <v>907.9710373637656</v>
      </c>
      <c r="BL35" s="11">
        <f>BJ35-BK35</f>
        <v/>
      </c>
      <c r="BN35" s="10">
        <f>SUM(J35,T35,AD35,AN35,AX35,BH35)</f>
        <v/>
      </c>
      <c r="BO35" s="10">
        <f>SUM(I35,S35,AC35,AM35,AW35,BG35)</f>
        <v/>
      </c>
      <c r="BP35" s="10">
        <f>BO35-BN35</f>
        <v/>
      </c>
      <c r="BQ35" s="10">
        <f>SUM(M35,W35,AG35,AQ35,BA35,BK35)</f>
        <v/>
      </c>
      <c r="BR35" s="10">
        <f>SUM(L35,V35,AF35,AP35,AZ35,BJ35)</f>
        <v/>
      </c>
      <c r="BS35" s="10">
        <f>BR35-BQ35</f>
        <v/>
      </c>
      <c r="BT35" s="10">
        <f>IFERROR(BR35/31*31,0)</f>
        <v/>
      </c>
    </row>
    <row r="36">
      <c r="A36" s="7" t="n"/>
      <c r="B36" s="7" t="n"/>
      <c r="C36" s="7" t="n"/>
      <c r="D36" s="7" t="inlineStr">
        <is>
          <t>Итого ТРЕНАЖЕРНЫЙ ЗАЛ</t>
        </is>
      </c>
      <c r="E36" s="12">
        <f>SUM(E17:E35)</f>
        <v/>
      </c>
      <c r="F36" s="13">
        <f>SUM(F17:F35)</f>
        <v/>
      </c>
      <c r="G36" s="13">
        <f>SUM(G17:G35)</f>
        <v/>
      </c>
      <c r="H36" s="13">
        <f>SUM(H17:H35)</f>
        <v/>
      </c>
      <c r="I36" s="13">
        <f>SUM(I17:I35)</f>
        <v/>
      </c>
      <c r="J36" s="13">
        <f>SUM(J17:J35)</f>
        <v/>
      </c>
      <c r="K36" s="13">
        <f>SUM(K17:K35)</f>
        <v/>
      </c>
      <c r="L36" s="13">
        <f>SUM(L17:L35)</f>
        <v/>
      </c>
      <c r="M36" s="13">
        <f>SUM(M17:M35)</f>
        <v/>
      </c>
      <c r="N36" s="14">
        <f>SUM(N17:N35)</f>
        <v/>
      </c>
      <c r="O36" s="12">
        <f>SUM(O17:O35)</f>
        <v/>
      </c>
      <c r="P36" s="13">
        <f>SUM(P17:P35)</f>
        <v/>
      </c>
      <c r="Q36" s="13">
        <f>SUM(Q17:Q35)</f>
        <v/>
      </c>
      <c r="R36" s="13">
        <f>SUM(R17:R35)</f>
        <v/>
      </c>
      <c r="S36" s="13">
        <f>SUM(S17:S35)</f>
        <v/>
      </c>
      <c r="T36" s="13">
        <f>SUM(T17:T35)</f>
        <v/>
      </c>
      <c r="U36" s="13">
        <f>SUM(U17:U35)</f>
        <v/>
      </c>
      <c r="V36" s="13">
        <f>SUM(V17:V35)</f>
        <v/>
      </c>
      <c r="W36" s="13">
        <f>SUM(W17:W35)</f>
        <v/>
      </c>
      <c r="X36" s="14">
        <f>SUM(X17:X35)</f>
        <v/>
      </c>
      <c r="Y36" s="12">
        <f>SUM(Y17:Y35)</f>
        <v/>
      </c>
      <c r="Z36" s="13">
        <f>SUM(Z17:Z35)</f>
        <v/>
      </c>
      <c r="AA36" s="13">
        <f>SUM(AA17:AA35)</f>
        <v/>
      </c>
      <c r="AB36" s="13">
        <f>SUM(AB17:AB35)</f>
        <v/>
      </c>
      <c r="AC36" s="13">
        <f>SUM(AC17:AC35)</f>
        <v/>
      </c>
      <c r="AD36" s="13">
        <f>SUM(AD17:AD35)</f>
        <v/>
      </c>
      <c r="AE36" s="13">
        <f>SUM(AE17:AE35)</f>
        <v/>
      </c>
      <c r="AF36" s="13">
        <f>SUM(AF17:AF35)</f>
        <v/>
      </c>
      <c r="AG36" s="13">
        <f>SUM(AG17:AG35)</f>
        <v/>
      </c>
      <c r="AH36" s="14">
        <f>SUM(AH17:AH35)</f>
        <v/>
      </c>
      <c r="AI36" s="12">
        <f>SUM(AI17:AI35)</f>
        <v/>
      </c>
      <c r="AJ36" s="13">
        <f>SUM(AJ17:AJ35)</f>
        <v/>
      </c>
      <c r="AK36" s="13">
        <f>SUM(AK17:AK35)</f>
        <v/>
      </c>
      <c r="AL36" s="13">
        <f>SUM(AL17:AL35)</f>
        <v/>
      </c>
      <c r="AM36" s="13">
        <f>SUM(AM17:AM35)</f>
        <v/>
      </c>
      <c r="AN36" s="13">
        <f>SUM(AN17:AN35)</f>
        <v/>
      </c>
      <c r="AO36" s="13">
        <f>SUM(AO17:AO35)</f>
        <v/>
      </c>
      <c r="AP36" s="13">
        <f>SUM(AP17:AP35)</f>
        <v/>
      </c>
      <c r="AQ36" s="13">
        <f>SUM(AQ17:AQ35)</f>
        <v/>
      </c>
      <c r="AR36" s="14">
        <f>SUM(AR17:AR35)</f>
        <v/>
      </c>
      <c r="AS36" s="12">
        <f>SUM(AS17:AS35)</f>
        <v/>
      </c>
      <c r="AT36" s="13">
        <f>SUM(AT17:AT35)</f>
        <v/>
      </c>
      <c r="AU36" s="13">
        <f>SUM(AU17:AU35)</f>
        <v/>
      </c>
      <c r="AV36" s="13">
        <f>SUM(AV17:AV35)</f>
        <v/>
      </c>
      <c r="AW36" s="13">
        <f>SUM(AW17:AW35)</f>
        <v/>
      </c>
      <c r="AX36" s="13">
        <f>SUM(AX17:AX35)</f>
        <v/>
      </c>
      <c r="AY36" s="13">
        <f>SUM(AY17:AY35)</f>
        <v/>
      </c>
      <c r="AZ36" s="13">
        <f>SUM(AZ17:AZ35)</f>
        <v/>
      </c>
      <c r="BA36" s="13">
        <f>SUM(BA17:BA35)</f>
        <v/>
      </c>
      <c r="BB36" s="14">
        <f>SUM(BB17:BB35)</f>
        <v/>
      </c>
      <c r="BC36" s="12">
        <f>SUM(BC17:BC35)</f>
        <v/>
      </c>
      <c r="BD36" s="13">
        <f>SUM(BD17:BD35)</f>
        <v/>
      </c>
      <c r="BE36" s="13">
        <f>SUM(BE17:BE35)</f>
        <v/>
      </c>
      <c r="BF36" s="13">
        <f>SUM(BF17:BF35)</f>
        <v/>
      </c>
      <c r="BG36" s="13">
        <f>SUM(BG17:BG35)</f>
        <v/>
      </c>
      <c r="BH36" s="13">
        <f>SUM(BH17:BH35)</f>
        <v/>
      </c>
      <c r="BI36" s="13">
        <f>SUM(BI17:BI35)</f>
        <v/>
      </c>
      <c r="BJ36" s="13">
        <f>SUM(BJ17:BJ35)</f>
        <v/>
      </c>
      <c r="BK36" s="13">
        <f>SUM(BK17:BK35)</f>
        <v/>
      </c>
      <c r="BL36" s="14">
        <f>SUM(BL17:BL35)</f>
        <v/>
      </c>
      <c r="BM36" s="7">
        <f>SUM(BM17:BM35)</f>
        <v/>
      </c>
      <c r="BN36" s="13">
        <f>SUM(BN17:BN35)</f>
        <v/>
      </c>
      <c r="BO36" s="13">
        <f>SUM(BO17:BO35)</f>
        <v/>
      </c>
      <c r="BP36" s="13">
        <f>BO36-BN36</f>
        <v/>
      </c>
      <c r="BQ36" s="13">
        <f>SUM(BQ17:BQ35)</f>
        <v/>
      </c>
      <c r="BR36" s="13">
        <f>SUM(BR17:BR35)</f>
        <v/>
      </c>
      <c r="BS36" s="13">
        <f>BR36-BQ36</f>
        <v/>
      </c>
      <c r="BT36" s="13">
        <f>IFERROR(BR36/31*31,0)</f>
        <v/>
      </c>
    </row>
    <row r="38">
      <c r="A38" s="7" t="n"/>
      <c r="B38" s="7" t="n"/>
      <c r="C38" s="7" t="n"/>
      <c r="D38" s="7" t="inlineStr">
        <is>
          <t>ГРУППОВЫЕ ПРОГРАММЫ</t>
        </is>
      </c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U38" s="7" t="n"/>
      <c r="V38" s="7" t="n"/>
      <c r="W38" s="7" t="n"/>
      <c r="X38" s="7" t="n"/>
      <c r="Y38" s="7" t="n"/>
      <c r="Z38" s="7" t="n"/>
      <c r="AA38" s="7" t="n"/>
      <c r="AB38" s="7" t="n"/>
      <c r="AC38" s="7" t="n"/>
      <c r="AD38" s="7" t="n"/>
      <c r="AE38" s="7" t="n"/>
      <c r="AF38" s="7" t="n"/>
      <c r="AG38" s="7" t="n"/>
      <c r="AH38" s="7" t="n"/>
      <c r="AI38" s="7" t="n"/>
      <c r="AJ38" s="7" t="n"/>
      <c r="AK38" s="7" t="n"/>
      <c r="AL38" s="7" t="n"/>
      <c r="AM38" s="7" t="n"/>
      <c r="AN38" s="7" t="n"/>
      <c r="AO38" s="7" t="n"/>
      <c r="AP38" s="7" t="n"/>
      <c r="AQ38" s="7" t="n"/>
      <c r="AR38" s="7" t="n"/>
      <c r="AS38" s="7" t="n"/>
      <c r="AT38" s="7" t="n"/>
      <c r="AU38" s="7" t="n"/>
      <c r="AV38" s="7" t="n"/>
      <c r="AW38" s="7" t="n"/>
      <c r="AX38" s="7" t="n"/>
      <c r="AY38" s="7" t="n"/>
      <c r="AZ38" s="7" t="n"/>
      <c r="BA38" s="7" t="n"/>
      <c r="BB38" s="7" t="n"/>
      <c r="BC38" s="7" t="n"/>
      <c r="BD38" s="7" t="n"/>
      <c r="BE38" s="7" t="n"/>
      <c r="BF38" s="7" t="n"/>
      <c r="BG38" s="7" t="n"/>
      <c r="BH38" s="7" t="n"/>
      <c r="BI38" s="7" t="n"/>
      <c r="BJ38" s="7" t="n"/>
      <c r="BK38" s="7" t="n"/>
      <c r="BL38" s="7" t="n"/>
      <c r="BM38" s="7" t="n"/>
      <c r="BN38" s="7" t="n"/>
      <c r="BO38" s="7" t="n"/>
      <c r="BP38" s="7" t="n"/>
      <c r="BQ38" s="7" t="n"/>
      <c r="BR38" s="7" t="n"/>
      <c r="BS38" s="7" t="n"/>
      <c r="BT38" s="7" t="n"/>
    </row>
    <row r="39">
      <c r="A39" s="8" t="n">
        <v>28</v>
      </c>
      <c r="B39" s="8" t="inlineStr">
        <is>
          <t>2026-03-01</t>
        </is>
      </c>
      <c r="C39" s="8" t="inlineStr">
        <is>
          <t>ПТ</t>
        </is>
      </c>
      <c r="D39" s="8" t="inlineStr">
        <is>
          <t>Блинова Мария Александровна</t>
        </is>
      </c>
      <c r="E39" s="9" t="n">
        <v>0</v>
      </c>
      <c r="F39" s="10" t="n">
        <v>5</v>
      </c>
      <c r="G39" s="10" t="n">
        <v>0</v>
      </c>
      <c r="H39" s="10" t="n">
        <v>0</v>
      </c>
      <c r="I39" s="10" t="n">
        <v>5</v>
      </c>
      <c r="J39" s="10" t="n">
        <v>4.736248799318557</v>
      </c>
      <c r="K39" s="10">
        <f>I39-J39</f>
        <v/>
      </c>
      <c r="L39" s="10" t="n">
        <v>3358</v>
      </c>
      <c r="M39" s="10" t="n">
        <v>3459.707323075214</v>
      </c>
      <c r="N39" s="11">
        <f>L39-M39</f>
        <v/>
      </c>
      <c r="O39" s="9" t="n">
        <v>5</v>
      </c>
      <c r="P39" s="10" t="n">
        <v>8</v>
      </c>
      <c r="Q39" s="10" t="n">
        <v>0</v>
      </c>
      <c r="R39" s="10" t="n">
        <v>0</v>
      </c>
      <c r="S39" s="10" t="n">
        <v>13</v>
      </c>
      <c r="T39" s="10" t="n">
        <v>36.80006615075122</v>
      </c>
      <c r="U39" s="10">
        <f>S39-T39</f>
        <v/>
      </c>
      <c r="V39" s="10" t="n">
        <v>13842</v>
      </c>
      <c r="W39" s="10" t="n">
        <v>27929.80188069522</v>
      </c>
      <c r="X39" s="11">
        <f>V39-W39</f>
        <v/>
      </c>
      <c r="Y39" s="9" t="n">
        <v>5</v>
      </c>
      <c r="Z39" s="10" t="n">
        <v>19</v>
      </c>
      <c r="AA39" s="10" t="n">
        <v>1</v>
      </c>
      <c r="AB39" s="10" t="n">
        <v>0</v>
      </c>
      <c r="AC39" s="10" t="n">
        <v>25</v>
      </c>
      <c r="AD39" s="10" t="n">
        <v>36.80006615075122</v>
      </c>
      <c r="AE39" s="10">
        <f>AC39-AD39</f>
        <v/>
      </c>
      <c r="AF39" s="10" t="n">
        <v>20987</v>
      </c>
      <c r="AG39" s="10" t="n">
        <v>27929.80188069522</v>
      </c>
      <c r="AH39" s="11">
        <f>AF39-AG39</f>
        <v/>
      </c>
      <c r="AI39" s="9" t="n">
        <v>3</v>
      </c>
      <c r="AJ39" s="10" t="n">
        <v>20</v>
      </c>
      <c r="AK39" s="10" t="n">
        <v>0</v>
      </c>
      <c r="AL39" s="10" t="n">
        <v>0</v>
      </c>
      <c r="AM39" s="10" t="n">
        <v>23</v>
      </c>
      <c r="AN39" s="10" t="n">
        <v>36.80006615075122</v>
      </c>
      <c r="AO39" s="10">
        <f>AM39-AN39</f>
        <v/>
      </c>
      <c r="AP39" s="10" t="n">
        <v>16162.5</v>
      </c>
      <c r="AQ39" s="10" t="n">
        <v>27929.80188069522</v>
      </c>
      <c r="AR39" s="11">
        <f>AP39-AQ39</f>
        <v/>
      </c>
      <c r="AS39" s="9" t="n">
        <v>1</v>
      </c>
      <c r="AT39" s="10" t="n">
        <v>26</v>
      </c>
      <c r="AU39" s="10" t="n">
        <v>0</v>
      </c>
      <c r="AV39" s="10" t="n">
        <v>0</v>
      </c>
      <c r="AW39" s="10" t="n">
        <v>27</v>
      </c>
      <c r="AX39" s="10" t="n">
        <v>36.80006615075122</v>
      </c>
      <c r="AY39" s="10">
        <f>AW39-AX39</f>
        <v/>
      </c>
      <c r="AZ39" s="10" t="n">
        <v>18884.5</v>
      </c>
      <c r="BA39" s="10" t="n">
        <v>27929.80188069522</v>
      </c>
      <c r="BB39" s="11">
        <f>AZ39-BA39</f>
        <v/>
      </c>
      <c r="BC39" s="9" t="n">
        <v>0</v>
      </c>
      <c r="BD39" s="10" t="n">
        <v>0</v>
      </c>
      <c r="BE39" s="10" t="n">
        <v>0</v>
      </c>
      <c r="BF39" s="10" t="n">
        <v>0</v>
      </c>
      <c r="BG39" s="10" t="n">
        <v>0</v>
      </c>
      <c r="BH39" s="10" t="n">
        <v>6.063486597676591</v>
      </c>
      <c r="BI39" s="10">
        <f>BG39-BH39</f>
        <v/>
      </c>
      <c r="BJ39" s="10" t="n">
        <v>0</v>
      </c>
      <c r="BK39" s="10" t="n">
        <v>4821.085154143888</v>
      </c>
      <c r="BL39" s="11">
        <f>BJ39-BK39</f>
        <v/>
      </c>
      <c r="BN39" s="10">
        <f>SUM(J39,T39,AD39,AN39,AX39,BH39)</f>
        <v/>
      </c>
      <c r="BO39" s="10">
        <f>SUM(I39,S39,AC39,AM39,AW39,BG39)</f>
        <v/>
      </c>
      <c r="BP39" s="10">
        <f>BO39-BN39</f>
        <v/>
      </c>
      <c r="BQ39" s="10">
        <f>SUM(M39,W39,AG39,AQ39,BA39,BK39)</f>
        <v/>
      </c>
      <c r="BR39" s="10">
        <f>SUM(L39,V39,AF39,AP39,AZ39,BJ39)</f>
        <v/>
      </c>
      <c r="BS39" s="10">
        <f>BR39-BQ39</f>
        <v/>
      </c>
      <c r="BT39" s="10">
        <f>IFERROR(BR39/31*31,0)</f>
        <v/>
      </c>
    </row>
    <row r="40">
      <c r="A40" s="8" t="n">
        <v>29</v>
      </c>
      <c r="B40" s="8" t="inlineStr">
        <is>
          <t>2026-03-01</t>
        </is>
      </c>
      <c r="C40" s="8" t="inlineStr">
        <is>
          <t>ПТ</t>
        </is>
      </c>
      <c r="D40" s="8" t="inlineStr">
        <is>
          <t>Володина Ирина Анатольевна</t>
        </is>
      </c>
      <c r="E40" s="9" t="n">
        <v>0</v>
      </c>
      <c r="F40" s="10" t="n">
        <v>0</v>
      </c>
      <c r="G40" s="10" t="n">
        <v>0</v>
      </c>
      <c r="H40" s="10" t="n">
        <v>0</v>
      </c>
      <c r="I40" s="10" t="n">
        <v>0</v>
      </c>
      <c r="J40" s="10" t="n">
        <v>0</v>
      </c>
      <c r="K40" s="10">
        <f>I40-J40</f>
        <v/>
      </c>
      <c r="L40" s="10" t="n">
        <v>0</v>
      </c>
      <c r="M40" s="10" t="n">
        <v>0</v>
      </c>
      <c r="N40" s="11">
        <f>L40-M40</f>
        <v/>
      </c>
      <c r="O40" s="9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0</v>
      </c>
      <c r="U40" s="10">
        <f>S40-T40</f>
        <v/>
      </c>
      <c r="V40" s="10" t="n">
        <v>0</v>
      </c>
      <c r="W40" s="10" t="n">
        <v>0</v>
      </c>
      <c r="X40" s="11">
        <f>V40-W40</f>
        <v/>
      </c>
      <c r="Y40" s="9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0</v>
      </c>
      <c r="AE40" s="10">
        <f>AC40-AD40</f>
        <v/>
      </c>
      <c r="AF40" s="10" t="n">
        <v>0</v>
      </c>
      <c r="AG40" s="10" t="n">
        <v>0</v>
      </c>
      <c r="AH40" s="11">
        <f>AF40-AG40</f>
        <v/>
      </c>
      <c r="AI40" s="9" t="n">
        <v>1</v>
      </c>
      <c r="AJ40" s="10" t="n">
        <v>0</v>
      </c>
      <c r="AK40" s="10" t="n">
        <v>0</v>
      </c>
      <c r="AL40" s="10" t="n">
        <v>0</v>
      </c>
      <c r="AM40" s="10" t="n">
        <v>1</v>
      </c>
      <c r="AN40" s="10" t="n">
        <v>0</v>
      </c>
      <c r="AO40" s="10">
        <f>AM40-AN40</f>
        <v/>
      </c>
      <c r="AP40" s="10" t="n">
        <v>1727.5</v>
      </c>
      <c r="AQ40" s="10" t="n">
        <v>0</v>
      </c>
      <c r="AR40" s="11">
        <f>AP40-AQ40</f>
        <v/>
      </c>
      <c r="AS40" s="9" t="n">
        <v>4</v>
      </c>
      <c r="AT40" s="10" t="n">
        <v>4</v>
      </c>
      <c r="AU40" s="10" t="n">
        <v>0</v>
      </c>
      <c r="AV40" s="10" t="n">
        <v>0</v>
      </c>
      <c r="AW40" s="10" t="n">
        <v>8</v>
      </c>
      <c r="AX40" s="10" t="n">
        <v>0</v>
      </c>
      <c r="AY40" s="10">
        <f>AW40-AX40</f>
        <v/>
      </c>
      <c r="AZ40" s="10" t="n">
        <v>9830</v>
      </c>
      <c r="BA40" s="10" t="n">
        <v>0</v>
      </c>
      <c r="BB40" s="11">
        <f>AZ40-BA40</f>
        <v/>
      </c>
      <c r="BC40" s="9" t="n">
        <v>0</v>
      </c>
      <c r="BD40" s="10" t="n">
        <v>0</v>
      </c>
      <c r="BE40" s="10" t="n">
        <v>0</v>
      </c>
      <c r="BF40" s="10" t="n">
        <v>0</v>
      </c>
      <c r="BG40" s="10" t="n">
        <v>0</v>
      </c>
      <c r="BH40" s="10" t="n">
        <v>0</v>
      </c>
      <c r="BI40" s="10">
        <f>BG40-BH40</f>
        <v/>
      </c>
      <c r="BJ40" s="10" t="n">
        <v>0</v>
      </c>
      <c r="BK40" s="10" t="n">
        <v>0</v>
      </c>
      <c r="BL40" s="11">
        <f>BJ40-BK40</f>
        <v/>
      </c>
      <c r="BN40" s="10">
        <f>SUM(J40,T40,AD40,AN40,AX40,BH40)</f>
        <v/>
      </c>
      <c r="BO40" s="10">
        <f>SUM(I40,S40,AC40,AM40,AW40,BG40)</f>
        <v/>
      </c>
      <c r="BP40" s="10">
        <f>BO40-BN40</f>
        <v/>
      </c>
      <c r="BQ40" s="10">
        <f>SUM(M40,W40,AG40,AQ40,BA40,BK40)</f>
        <v/>
      </c>
      <c r="BR40" s="10">
        <f>SUM(L40,V40,AF40,AP40,AZ40,BJ40)</f>
        <v/>
      </c>
      <c r="BS40" s="10">
        <f>BR40-BQ40</f>
        <v/>
      </c>
      <c r="BT40" s="10">
        <f>IFERROR(BR40/31*31,0)</f>
        <v/>
      </c>
    </row>
    <row r="41">
      <c r="A41" s="8" t="n">
        <v>30</v>
      </c>
      <c r="B41" s="8" t="inlineStr">
        <is>
          <t>2026-03-01</t>
        </is>
      </c>
      <c r="C41" s="8" t="inlineStr">
        <is>
          <t>ПТ</t>
        </is>
      </c>
      <c r="D41" s="8" t="inlineStr">
        <is>
          <t>Мирошниченко Анастасия Константиновна</t>
        </is>
      </c>
      <c r="E41" s="9" t="n">
        <v>0</v>
      </c>
      <c r="F41" s="10" t="n">
        <v>2</v>
      </c>
      <c r="G41" s="10" t="n">
        <v>0</v>
      </c>
      <c r="H41" s="10" t="n">
        <v>0</v>
      </c>
      <c r="I41" s="10" t="n">
        <v>2</v>
      </c>
      <c r="J41" s="10" t="n">
        <v>1.109121554270801</v>
      </c>
      <c r="K41" s="10">
        <f>I41-J41</f>
        <v/>
      </c>
      <c r="L41" s="10" t="n">
        <v>1460</v>
      </c>
      <c r="M41" s="10" t="n">
        <v>2018.162605127208</v>
      </c>
      <c r="N41" s="11">
        <f>L41-M41</f>
        <v/>
      </c>
      <c r="O41" s="9" t="n">
        <v>6</v>
      </c>
      <c r="P41" s="10" t="n">
        <v>5</v>
      </c>
      <c r="Q41" s="10" t="n">
        <v>1</v>
      </c>
      <c r="R41" s="10" t="n">
        <v>0</v>
      </c>
      <c r="S41" s="10" t="n">
        <v>12</v>
      </c>
      <c r="T41" s="10" t="n">
        <v>8.617737009986046</v>
      </c>
      <c r="U41" s="10">
        <f>S41-T41</f>
        <v/>
      </c>
      <c r="V41" s="10" t="n">
        <v>11535</v>
      </c>
      <c r="W41" s="10" t="n">
        <v>16292.38443040555</v>
      </c>
      <c r="X41" s="11">
        <f>V41-W41</f>
        <v/>
      </c>
      <c r="Y41" s="9" t="n">
        <v>8</v>
      </c>
      <c r="Z41" s="10" t="n">
        <v>4</v>
      </c>
      <c r="AA41" s="10" t="n">
        <v>0</v>
      </c>
      <c r="AB41" s="10" t="n">
        <v>0</v>
      </c>
      <c r="AC41" s="10" t="n">
        <v>12</v>
      </c>
      <c r="AD41" s="10" t="n">
        <v>8.617737009986046</v>
      </c>
      <c r="AE41" s="10">
        <f>AC41-AD41</f>
        <v/>
      </c>
      <c r="AF41" s="10" t="n">
        <v>18117.5</v>
      </c>
      <c r="AG41" s="10" t="n">
        <v>16292.38443040555</v>
      </c>
      <c r="AH41" s="11">
        <f>AF41-AG41</f>
        <v/>
      </c>
      <c r="AI41" s="9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8.617737009986046</v>
      </c>
      <c r="AO41" s="10">
        <f>AM41-AN41</f>
        <v/>
      </c>
      <c r="AP41" s="10" t="n">
        <v>0</v>
      </c>
      <c r="AQ41" s="10" t="n">
        <v>16292.38443040555</v>
      </c>
      <c r="AR41" s="11">
        <f>AP41-AQ41</f>
        <v/>
      </c>
      <c r="AS41" s="9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8.617737009986046</v>
      </c>
      <c r="AY41" s="10">
        <f>AW41-AX41</f>
        <v/>
      </c>
      <c r="AZ41" s="10" t="n">
        <v>0</v>
      </c>
      <c r="BA41" s="10" t="n">
        <v>16292.38443040555</v>
      </c>
      <c r="BB41" s="11">
        <f>AZ41-BA41</f>
        <v/>
      </c>
      <c r="BC41" s="9" t="n">
        <v>0</v>
      </c>
      <c r="BD41" s="10" t="n">
        <v>0</v>
      </c>
      <c r="BE41" s="10" t="n">
        <v>0</v>
      </c>
      <c r="BF41" s="10" t="n">
        <v>0</v>
      </c>
      <c r="BG41" s="10" t="n">
        <v>0</v>
      </c>
      <c r="BH41" s="10" t="n">
        <v>1.419930405785024</v>
      </c>
      <c r="BI41" s="10">
        <f>BG41-BH41</f>
        <v/>
      </c>
      <c r="BJ41" s="10" t="n">
        <v>0</v>
      </c>
      <c r="BK41" s="10" t="n">
        <v>2812.299673250601</v>
      </c>
      <c r="BL41" s="11">
        <f>BJ41-BK41</f>
        <v/>
      </c>
      <c r="BN41" s="10">
        <f>SUM(J41,T41,AD41,AN41,AX41,BH41)</f>
        <v/>
      </c>
      <c r="BO41" s="10">
        <f>SUM(I41,S41,AC41,AM41,AW41,BG41)</f>
        <v/>
      </c>
      <c r="BP41" s="10">
        <f>BO41-BN41</f>
        <v/>
      </c>
      <c r="BQ41" s="10">
        <f>SUM(M41,W41,AG41,AQ41,BA41,BK41)</f>
        <v/>
      </c>
      <c r="BR41" s="10">
        <f>SUM(L41,V41,AF41,AP41,AZ41,BJ41)</f>
        <v/>
      </c>
      <c r="BS41" s="10">
        <f>BR41-BQ41</f>
        <v/>
      </c>
      <c r="BT41" s="10">
        <f>IFERROR(BR41/31*31,0)</f>
        <v/>
      </c>
    </row>
    <row r="42">
      <c r="A42" s="8" t="n">
        <v>31</v>
      </c>
      <c r="B42" s="8" t="inlineStr">
        <is>
          <t>2026-03-01</t>
        </is>
      </c>
      <c r="C42" s="8" t="inlineStr">
        <is>
          <t>МТ</t>
        </is>
      </c>
      <c r="D42" s="8" t="inlineStr">
        <is>
          <t>Сабирова Дина Юрьевна</t>
        </is>
      </c>
      <c r="E42" s="9" t="n">
        <v>0</v>
      </c>
      <c r="F42" s="10" t="n">
        <v>0</v>
      </c>
      <c r="G42" s="10" t="n">
        <v>0</v>
      </c>
      <c r="H42" s="10" t="n">
        <v>0</v>
      </c>
      <c r="I42" s="10" t="n">
        <v>0</v>
      </c>
      <c r="J42" s="10" t="n">
        <v>0.6295014226942386</v>
      </c>
      <c r="K42" s="10">
        <f>I42-J42</f>
        <v/>
      </c>
      <c r="L42" s="10" t="n">
        <v>0</v>
      </c>
      <c r="M42" s="10" t="n">
        <v>864.9268307688035</v>
      </c>
      <c r="N42" s="11">
        <f>L42-M42</f>
        <v/>
      </c>
      <c r="O42" s="9" t="n">
        <v>5</v>
      </c>
      <c r="P42" s="10" t="n">
        <v>0</v>
      </c>
      <c r="Q42" s="10" t="n">
        <v>0</v>
      </c>
      <c r="R42" s="10" t="n">
        <v>0</v>
      </c>
      <c r="S42" s="10" t="n">
        <v>5</v>
      </c>
      <c r="T42" s="10" t="n">
        <v>4.891148032694783</v>
      </c>
      <c r="U42" s="10">
        <f>S42-T42</f>
        <v/>
      </c>
      <c r="V42" s="10" t="n">
        <v>9228</v>
      </c>
      <c r="W42" s="10" t="n">
        <v>6982.450470173805</v>
      </c>
      <c r="X42" s="11">
        <f>V42-W42</f>
        <v/>
      </c>
      <c r="Y42" s="9" t="n">
        <v>3</v>
      </c>
      <c r="Z42" s="10" t="n">
        <v>0</v>
      </c>
      <c r="AA42" s="10" t="n">
        <v>0</v>
      </c>
      <c r="AB42" s="10" t="n">
        <v>0</v>
      </c>
      <c r="AC42" s="10" t="n">
        <v>3</v>
      </c>
      <c r="AD42" s="10" t="n">
        <v>4.891148032694783</v>
      </c>
      <c r="AE42" s="10">
        <f>AC42-AD42</f>
        <v/>
      </c>
      <c r="AF42" s="10" t="n">
        <v>5176.5</v>
      </c>
      <c r="AG42" s="10" t="n">
        <v>6982.450470173805</v>
      </c>
      <c r="AH42" s="11">
        <f>AF42-AG42</f>
        <v/>
      </c>
      <c r="AI42" s="9" t="n">
        <v>6</v>
      </c>
      <c r="AJ42" s="10" t="n">
        <v>2</v>
      </c>
      <c r="AK42" s="10" t="n">
        <v>0</v>
      </c>
      <c r="AL42" s="10" t="n">
        <v>0</v>
      </c>
      <c r="AM42" s="10" t="n">
        <v>8</v>
      </c>
      <c r="AN42" s="10" t="n">
        <v>4.891148032694783</v>
      </c>
      <c r="AO42" s="10">
        <f>AM42-AN42</f>
        <v/>
      </c>
      <c r="AP42" s="10" t="n">
        <v>12834.75</v>
      </c>
      <c r="AQ42" s="10" t="n">
        <v>6982.450470173805</v>
      </c>
      <c r="AR42" s="11">
        <f>AP42-AQ42</f>
        <v/>
      </c>
      <c r="AS42" s="9" t="n">
        <v>4</v>
      </c>
      <c r="AT42" s="10" t="n">
        <v>2</v>
      </c>
      <c r="AU42" s="10" t="n">
        <v>0</v>
      </c>
      <c r="AV42" s="10" t="n">
        <v>0</v>
      </c>
      <c r="AW42" s="10" t="n">
        <v>6</v>
      </c>
      <c r="AX42" s="10" t="n">
        <v>4.891148032694783</v>
      </c>
      <c r="AY42" s="10">
        <f>AW42-AX42</f>
        <v/>
      </c>
      <c r="AZ42" s="10" t="n">
        <v>7029.5</v>
      </c>
      <c r="BA42" s="10" t="n">
        <v>6982.450470173805</v>
      </c>
      <c r="BB42" s="11">
        <f>AZ42-BA42</f>
        <v/>
      </c>
      <c r="BC42" s="9" t="n">
        <v>0</v>
      </c>
      <c r="BD42" s="10" t="n">
        <v>0</v>
      </c>
      <c r="BE42" s="10" t="n">
        <v>0</v>
      </c>
      <c r="BF42" s="10" t="n">
        <v>0</v>
      </c>
      <c r="BG42" s="10" t="n">
        <v>0</v>
      </c>
      <c r="BH42" s="10" t="n">
        <v>0.8059064465266355</v>
      </c>
      <c r="BI42" s="10">
        <f>BG42-BH42</f>
        <v/>
      </c>
      <c r="BJ42" s="10" t="n">
        <v>0</v>
      </c>
      <c r="BK42" s="10" t="n">
        <v>1205.271288535972</v>
      </c>
      <c r="BL42" s="11">
        <f>BJ42-BK42</f>
        <v/>
      </c>
      <c r="BN42" s="10">
        <f>SUM(J42,T42,AD42,AN42,AX42,BH42)</f>
        <v/>
      </c>
      <c r="BO42" s="10">
        <f>SUM(I42,S42,AC42,AM42,AW42,BG42)</f>
        <v/>
      </c>
      <c r="BP42" s="10">
        <f>BO42-BN42</f>
        <v/>
      </c>
      <c r="BQ42" s="10">
        <f>SUM(M42,W42,AG42,AQ42,BA42,BK42)</f>
        <v/>
      </c>
      <c r="BR42" s="10">
        <f>SUM(L42,V42,AF42,AP42,AZ42,BJ42)</f>
        <v/>
      </c>
      <c r="BS42" s="10">
        <f>BR42-BQ42</f>
        <v/>
      </c>
      <c r="BT42" s="10">
        <f>IFERROR(BR42/31*31,0)</f>
        <v/>
      </c>
    </row>
    <row r="43">
      <c r="A43" s="8" t="n">
        <v>32</v>
      </c>
      <c r="B43" s="8" t="inlineStr">
        <is>
          <t>2026-03-01</t>
        </is>
      </c>
      <c r="C43" s="8" t="inlineStr">
        <is>
          <t>ПТ</t>
        </is>
      </c>
      <c r="D43" s="8" t="inlineStr">
        <is>
          <t>Шахова Юлия Александровна</t>
        </is>
      </c>
      <c r="E43" s="9" t="n">
        <v>2</v>
      </c>
      <c r="F43" s="10" t="n">
        <v>0</v>
      </c>
      <c r="G43" s="10" t="n">
        <v>0</v>
      </c>
      <c r="H43" s="10" t="n">
        <v>0</v>
      </c>
      <c r="I43" s="10" t="n">
        <v>2</v>
      </c>
      <c r="J43" s="10" t="n">
        <v>2.518005690776954</v>
      </c>
      <c r="K43" s="10">
        <f>I43-J43</f>
        <v/>
      </c>
      <c r="L43" s="10" t="n">
        <v>2948.5</v>
      </c>
      <c r="M43" s="10" t="n">
        <v>3459.707323075214</v>
      </c>
      <c r="N43" s="11">
        <f>L43-M43</f>
        <v/>
      </c>
      <c r="O43" s="9" t="n">
        <v>14</v>
      </c>
      <c r="P43" s="10" t="n">
        <v>2</v>
      </c>
      <c r="Q43" s="10" t="n">
        <v>1</v>
      </c>
      <c r="R43" s="10" t="n">
        <v>0</v>
      </c>
      <c r="S43" s="10" t="n">
        <v>17</v>
      </c>
      <c r="T43" s="10" t="n">
        <v>19.56459213077913</v>
      </c>
      <c r="U43" s="10">
        <f>S43-T43</f>
        <v/>
      </c>
      <c r="V43" s="10" t="n">
        <v>24646</v>
      </c>
      <c r="W43" s="10" t="n">
        <v>27929.80188069522</v>
      </c>
      <c r="X43" s="11">
        <f>V43-W43</f>
        <v/>
      </c>
      <c r="Y43" s="9" t="n">
        <v>9</v>
      </c>
      <c r="Z43" s="10" t="n">
        <v>3</v>
      </c>
      <c r="AA43" s="10" t="n">
        <v>0</v>
      </c>
      <c r="AB43" s="10" t="n">
        <v>0</v>
      </c>
      <c r="AC43" s="10" t="n">
        <v>12</v>
      </c>
      <c r="AD43" s="10" t="n">
        <v>19.56459213077913</v>
      </c>
      <c r="AE43" s="10">
        <f>AC43-AD43</f>
        <v/>
      </c>
      <c r="AF43" s="10" t="n">
        <v>18138</v>
      </c>
      <c r="AG43" s="10" t="n">
        <v>27929.80188069522</v>
      </c>
      <c r="AH43" s="11">
        <f>AF43-AG43</f>
        <v/>
      </c>
      <c r="AI43" s="9" t="n">
        <v>14</v>
      </c>
      <c r="AJ43" s="10" t="n">
        <v>2</v>
      </c>
      <c r="AK43" s="10" t="n">
        <v>2</v>
      </c>
      <c r="AL43" s="10" t="n">
        <v>0</v>
      </c>
      <c r="AM43" s="10" t="n">
        <v>18</v>
      </c>
      <c r="AN43" s="10" t="n">
        <v>19.56459213077913</v>
      </c>
      <c r="AO43" s="10">
        <f>AM43-AN43</f>
        <v/>
      </c>
      <c r="AP43" s="10" t="n">
        <v>24487.5</v>
      </c>
      <c r="AQ43" s="10" t="n">
        <v>27929.80188069522</v>
      </c>
      <c r="AR43" s="11">
        <f>AP43-AQ43</f>
        <v/>
      </c>
      <c r="AS43" s="9" t="n">
        <v>14</v>
      </c>
      <c r="AT43" s="10" t="n">
        <v>2</v>
      </c>
      <c r="AU43" s="10" t="n">
        <v>0</v>
      </c>
      <c r="AV43" s="10" t="n">
        <v>0</v>
      </c>
      <c r="AW43" s="10" t="n">
        <v>16</v>
      </c>
      <c r="AX43" s="10" t="n">
        <v>19.56459213077913</v>
      </c>
      <c r="AY43" s="10">
        <f>AW43-AX43</f>
        <v/>
      </c>
      <c r="AZ43" s="10" t="n">
        <v>24404</v>
      </c>
      <c r="BA43" s="10" t="n">
        <v>27929.80188069522</v>
      </c>
      <c r="BB43" s="11">
        <f>AZ43-BA43</f>
        <v/>
      </c>
      <c r="BC43" s="9" t="n">
        <v>0</v>
      </c>
      <c r="BD43" s="10" t="n">
        <v>0</v>
      </c>
      <c r="BE43" s="10" t="n">
        <v>0</v>
      </c>
      <c r="BF43" s="10" t="n">
        <v>0</v>
      </c>
      <c r="BG43" s="10" t="n">
        <v>0</v>
      </c>
      <c r="BH43" s="10" t="n">
        <v>3.223625786106542</v>
      </c>
      <c r="BI43" s="10">
        <f>BG43-BH43</f>
        <v/>
      </c>
      <c r="BJ43" s="10" t="n">
        <v>0</v>
      </c>
      <c r="BK43" s="10" t="n">
        <v>4821.085154143888</v>
      </c>
      <c r="BL43" s="11">
        <f>BJ43-BK43</f>
        <v/>
      </c>
      <c r="BN43" s="10">
        <f>SUM(J43,T43,AD43,AN43,AX43,BH43)</f>
        <v/>
      </c>
      <c r="BO43" s="10">
        <f>SUM(I43,S43,AC43,AM43,AW43,BG43)</f>
        <v/>
      </c>
      <c r="BP43" s="10">
        <f>BO43-BN43</f>
        <v/>
      </c>
      <c r="BQ43" s="10">
        <f>SUM(M43,W43,AG43,AQ43,BA43,BK43)</f>
        <v/>
      </c>
      <c r="BR43" s="10">
        <f>SUM(L43,V43,AF43,AP43,AZ43,BJ43)</f>
        <v/>
      </c>
      <c r="BS43" s="10">
        <f>BR43-BQ43</f>
        <v/>
      </c>
      <c r="BT43" s="10">
        <f>IFERROR(BR43/31*31,0)</f>
        <v/>
      </c>
    </row>
    <row r="44">
      <c r="A44" s="8" t="n">
        <v>33</v>
      </c>
      <c r="B44" s="8" t="inlineStr">
        <is>
          <t>2026-03-01</t>
        </is>
      </c>
      <c r="C44" s="8" t="inlineStr">
        <is>
          <t>ПТ</t>
        </is>
      </c>
      <c r="D44" s="8" t="inlineStr">
        <is>
          <t>Ямова Жанна Николаевна</t>
        </is>
      </c>
      <c r="E44" s="9" t="n">
        <v>0</v>
      </c>
      <c r="F44" s="10" t="n">
        <v>0</v>
      </c>
      <c r="G44" s="10" t="n">
        <v>0</v>
      </c>
      <c r="H44" s="10" t="n">
        <v>0</v>
      </c>
      <c r="I44" s="10" t="n">
        <v>0</v>
      </c>
      <c r="J44" s="10" t="n">
        <v>2.428076916106349</v>
      </c>
      <c r="K44" s="10">
        <f>I44-J44</f>
        <v/>
      </c>
      <c r="L44" s="10" t="n">
        <v>0</v>
      </c>
      <c r="M44" s="10" t="n">
        <v>3748.016266664815</v>
      </c>
      <c r="N44" s="11">
        <f>L44-M44</f>
        <v/>
      </c>
      <c r="O44" s="9" t="n">
        <v>15</v>
      </c>
      <c r="P44" s="10" t="n">
        <v>0</v>
      </c>
      <c r="Q44" s="10" t="n">
        <v>0</v>
      </c>
      <c r="R44" s="10" t="n">
        <v>0</v>
      </c>
      <c r="S44" s="10" t="n">
        <v>15</v>
      </c>
      <c r="T44" s="10" t="n">
        <v>18.86585669753702</v>
      </c>
      <c r="U44" s="10">
        <f>S44-T44</f>
        <v/>
      </c>
      <c r="V44" s="10" t="n">
        <v>26116</v>
      </c>
      <c r="W44" s="10" t="n">
        <v>30257.28537075315</v>
      </c>
      <c r="X44" s="11">
        <f>V44-W44</f>
        <v/>
      </c>
      <c r="Y44" s="9" t="n">
        <v>16</v>
      </c>
      <c r="Z44" s="10" t="n">
        <v>0</v>
      </c>
      <c r="AA44" s="10" t="n">
        <v>0</v>
      </c>
      <c r="AB44" s="10" t="n">
        <v>0</v>
      </c>
      <c r="AC44" s="10" t="n">
        <v>16</v>
      </c>
      <c r="AD44" s="10" t="n">
        <v>18.86585669753702</v>
      </c>
      <c r="AE44" s="10">
        <f>AC44-AD44</f>
        <v/>
      </c>
      <c r="AF44" s="10" t="n">
        <v>27412.5</v>
      </c>
      <c r="AG44" s="10" t="n">
        <v>30257.28537075315</v>
      </c>
      <c r="AH44" s="11">
        <f>AF44-AG44</f>
        <v/>
      </c>
      <c r="AI44" s="9" t="n">
        <v>14</v>
      </c>
      <c r="AJ44" s="10" t="n">
        <v>0</v>
      </c>
      <c r="AK44" s="10" t="n">
        <v>0</v>
      </c>
      <c r="AL44" s="10" t="n">
        <v>0</v>
      </c>
      <c r="AM44" s="10" t="n">
        <v>14</v>
      </c>
      <c r="AN44" s="10" t="n">
        <v>18.86585669753702</v>
      </c>
      <c r="AO44" s="10">
        <f>AM44-AN44</f>
        <v/>
      </c>
      <c r="AP44" s="10" t="n">
        <v>22408</v>
      </c>
      <c r="AQ44" s="10" t="n">
        <v>30257.28537075315</v>
      </c>
      <c r="AR44" s="11">
        <f>AP44-AQ44</f>
        <v/>
      </c>
      <c r="AS44" s="9" t="n">
        <v>10</v>
      </c>
      <c r="AT44" s="10" t="n">
        <v>2</v>
      </c>
      <c r="AU44" s="10" t="n">
        <v>2</v>
      </c>
      <c r="AV44" s="10" t="n">
        <v>0</v>
      </c>
      <c r="AW44" s="10" t="n">
        <v>14</v>
      </c>
      <c r="AX44" s="10" t="n">
        <v>18.86585669753702</v>
      </c>
      <c r="AY44" s="10">
        <f>AW44-AX44</f>
        <v/>
      </c>
      <c r="AZ44" s="10" t="n">
        <v>18970.67</v>
      </c>
      <c r="BA44" s="10" t="n">
        <v>30257.28537075315</v>
      </c>
      <c r="BB44" s="11">
        <f>AZ44-BA44</f>
        <v/>
      </c>
      <c r="BC44" s="9" t="n">
        <v>2</v>
      </c>
      <c r="BD44" s="10" t="n">
        <v>0</v>
      </c>
      <c r="BE44" s="10" t="n">
        <v>1</v>
      </c>
      <c r="BF44" s="10" t="n">
        <v>0</v>
      </c>
      <c r="BG44" s="10" t="n">
        <v>3</v>
      </c>
      <c r="BH44" s="10" t="n">
        <v>3.108496293745594</v>
      </c>
      <c r="BI44" s="10">
        <f>BG44-BH44</f>
        <v/>
      </c>
      <c r="BJ44" s="10" t="n">
        <v>3544.17</v>
      </c>
      <c r="BK44" s="10" t="n">
        <v>5222.842250322546</v>
      </c>
      <c r="BL44" s="11">
        <f>BJ44-BK44</f>
        <v/>
      </c>
      <c r="BN44" s="10">
        <f>SUM(J44,T44,AD44,AN44,AX44,BH44)</f>
        <v/>
      </c>
      <c r="BO44" s="10">
        <f>SUM(I44,S44,AC44,AM44,AW44,BG44)</f>
        <v/>
      </c>
      <c r="BP44" s="10">
        <f>BO44-BN44</f>
        <v/>
      </c>
      <c r="BQ44" s="10">
        <f>SUM(M44,W44,AG44,AQ44,BA44,BK44)</f>
        <v/>
      </c>
      <c r="BR44" s="10">
        <f>SUM(L44,V44,AF44,AP44,AZ44,BJ44)</f>
        <v/>
      </c>
      <c r="BS44" s="10">
        <f>BR44-BQ44</f>
        <v/>
      </c>
      <c r="BT44" s="10">
        <f>IFERROR(BR44/31*31,0)</f>
        <v/>
      </c>
    </row>
    <row r="45">
      <c r="A45" s="7" t="n"/>
      <c r="B45" s="7" t="n"/>
      <c r="C45" s="7" t="n"/>
      <c r="D45" s="7" t="inlineStr">
        <is>
          <t>Итого ГРУППОВЫЕ ПРОГРАММЫ</t>
        </is>
      </c>
      <c r="E45" s="12">
        <f>SUM(E39:E44)</f>
        <v/>
      </c>
      <c r="F45" s="13">
        <f>SUM(F39:F44)</f>
        <v/>
      </c>
      <c r="G45" s="13">
        <f>SUM(G39:G44)</f>
        <v/>
      </c>
      <c r="H45" s="13">
        <f>SUM(H39:H44)</f>
        <v/>
      </c>
      <c r="I45" s="13">
        <f>SUM(I39:I44)</f>
        <v/>
      </c>
      <c r="J45" s="13">
        <f>SUM(J39:J44)</f>
        <v/>
      </c>
      <c r="K45" s="13">
        <f>SUM(K39:K44)</f>
        <v/>
      </c>
      <c r="L45" s="13">
        <f>SUM(L39:L44)</f>
        <v/>
      </c>
      <c r="M45" s="13">
        <f>SUM(M39:M44)</f>
        <v/>
      </c>
      <c r="N45" s="14">
        <f>SUM(N39:N44)</f>
        <v/>
      </c>
      <c r="O45" s="12">
        <f>SUM(O39:O44)</f>
        <v/>
      </c>
      <c r="P45" s="13">
        <f>SUM(P39:P44)</f>
        <v/>
      </c>
      <c r="Q45" s="13">
        <f>SUM(Q39:Q44)</f>
        <v/>
      </c>
      <c r="R45" s="13">
        <f>SUM(R39:R44)</f>
        <v/>
      </c>
      <c r="S45" s="13">
        <f>SUM(S39:S44)</f>
        <v/>
      </c>
      <c r="T45" s="13">
        <f>SUM(T39:T44)</f>
        <v/>
      </c>
      <c r="U45" s="13">
        <f>SUM(U39:U44)</f>
        <v/>
      </c>
      <c r="V45" s="13">
        <f>SUM(V39:V44)</f>
        <v/>
      </c>
      <c r="W45" s="13">
        <f>SUM(W39:W44)</f>
        <v/>
      </c>
      <c r="X45" s="14">
        <f>SUM(X39:X44)</f>
        <v/>
      </c>
      <c r="Y45" s="12">
        <f>SUM(Y39:Y44)</f>
        <v/>
      </c>
      <c r="Z45" s="13">
        <f>SUM(Z39:Z44)</f>
        <v/>
      </c>
      <c r="AA45" s="13">
        <f>SUM(AA39:AA44)</f>
        <v/>
      </c>
      <c r="AB45" s="13">
        <f>SUM(AB39:AB44)</f>
        <v/>
      </c>
      <c r="AC45" s="13">
        <f>SUM(AC39:AC44)</f>
        <v/>
      </c>
      <c r="AD45" s="13">
        <f>SUM(AD39:AD44)</f>
        <v/>
      </c>
      <c r="AE45" s="13">
        <f>SUM(AE39:AE44)</f>
        <v/>
      </c>
      <c r="AF45" s="13">
        <f>SUM(AF39:AF44)</f>
        <v/>
      </c>
      <c r="AG45" s="13">
        <f>SUM(AG39:AG44)</f>
        <v/>
      </c>
      <c r="AH45" s="14">
        <f>SUM(AH39:AH44)</f>
        <v/>
      </c>
      <c r="AI45" s="12">
        <f>SUM(AI39:AI44)</f>
        <v/>
      </c>
      <c r="AJ45" s="13">
        <f>SUM(AJ39:AJ44)</f>
        <v/>
      </c>
      <c r="AK45" s="13">
        <f>SUM(AK39:AK44)</f>
        <v/>
      </c>
      <c r="AL45" s="13">
        <f>SUM(AL39:AL44)</f>
        <v/>
      </c>
      <c r="AM45" s="13">
        <f>SUM(AM39:AM44)</f>
        <v/>
      </c>
      <c r="AN45" s="13">
        <f>SUM(AN39:AN44)</f>
        <v/>
      </c>
      <c r="AO45" s="13">
        <f>SUM(AO39:AO44)</f>
        <v/>
      </c>
      <c r="AP45" s="13">
        <f>SUM(AP39:AP44)</f>
        <v/>
      </c>
      <c r="AQ45" s="13">
        <f>SUM(AQ39:AQ44)</f>
        <v/>
      </c>
      <c r="AR45" s="14">
        <f>SUM(AR39:AR44)</f>
        <v/>
      </c>
      <c r="AS45" s="12">
        <f>SUM(AS39:AS44)</f>
        <v/>
      </c>
      <c r="AT45" s="13">
        <f>SUM(AT39:AT44)</f>
        <v/>
      </c>
      <c r="AU45" s="13">
        <f>SUM(AU39:AU44)</f>
        <v/>
      </c>
      <c r="AV45" s="13">
        <f>SUM(AV39:AV44)</f>
        <v/>
      </c>
      <c r="AW45" s="13">
        <f>SUM(AW39:AW44)</f>
        <v/>
      </c>
      <c r="AX45" s="13">
        <f>SUM(AX39:AX44)</f>
        <v/>
      </c>
      <c r="AY45" s="13">
        <f>SUM(AY39:AY44)</f>
        <v/>
      </c>
      <c r="AZ45" s="13">
        <f>SUM(AZ39:AZ44)</f>
        <v/>
      </c>
      <c r="BA45" s="13">
        <f>SUM(BA39:BA44)</f>
        <v/>
      </c>
      <c r="BB45" s="14">
        <f>SUM(BB39:BB44)</f>
        <v/>
      </c>
      <c r="BC45" s="12">
        <f>SUM(BC39:BC44)</f>
        <v/>
      </c>
      <c r="BD45" s="13">
        <f>SUM(BD39:BD44)</f>
        <v/>
      </c>
      <c r="BE45" s="13">
        <f>SUM(BE39:BE44)</f>
        <v/>
      </c>
      <c r="BF45" s="13">
        <f>SUM(BF39:BF44)</f>
        <v/>
      </c>
      <c r="BG45" s="13">
        <f>SUM(BG39:BG44)</f>
        <v/>
      </c>
      <c r="BH45" s="13">
        <f>SUM(BH39:BH44)</f>
        <v/>
      </c>
      <c r="BI45" s="13">
        <f>SUM(BI39:BI44)</f>
        <v/>
      </c>
      <c r="BJ45" s="13">
        <f>SUM(BJ39:BJ44)</f>
        <v/>
      </c>
      <c r="BK45" s="13">
        <f>SUM(BK39:BK44)</f>
        <v/>
      </c>
      <c r="BL45" s="14">
        <f>SUM(BL39:BL44)</f>
        <v/>
      </c>
      <c r="BM45" s="7">
        <f>SUM(BM39:BM44)</f>
        <v/>
      </c>
      <c r="BN45" s="13">
        <f>SUM(BN39:BN44)</f>
        <v/>
      </c>
      <c r="BO45" s="13">
        <f>SUM(BO39:BO44)</f>
        <v/>
      </c>
      <c r="BP45" s="13">
        <f>BO45-BN45</f>
        <v/>
      </c>
      <c r="BQ45" s="13">
        <f>SUM(BQ39:BQ44)</f>
        <v/>
      </c>
      <c r="BR45" s="13">
        <f>SUM(BR39:BR44)</f>
        <v/>
      </c>
      <c r="BS45" s="13">
        <f>BR45-BQ45</f>
        <v/>
      </c>
      <c r="BT45" s="13">
        <f>IFERROR(BR45/31*31,0)</f>
        <v/>
      </c>
    </row>
    <row r="47">
      <c r="A47" s="7" t="n"/>
      <c r="B47" s="7" t="n"/>
      <c r="C47" s="7" t="n"/>
      <c r="D47" s="7" t="inlineStr">
        <is>
          <t>БОЕВЫЕ ИСКУССТВА</t>
        </is>
      </c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  <c r="N47" s="7" t="n"/>
      <c r="O47" s="7" t="n"/>
      <c r="P47" s="7" t="n"/>
      <c r="Q47" s="7" t="n"/>
      <c r="R47" s="7" t="n"/>
      <c r="S47" s="7" t="n"/>
      <c r="T47" s="7" t="n"/>
      <c r="U47" s="7" t="n"/>
      <c r="V47" s="7" t="n"/>
      <c r="W47" s="7" t="n"/>
      <c r="X47" s="7" t="n"/>
      <c r="Y47" s="7" t="n"/>
      <c r="Z47" s="7" t="n"/>
      <c r="AA47" s="7" t="n"/>
      <c r="AB47" s="7" t="n"/>
      <c r="AC47" s="7" t="n"/>
      <c r="AD47" s="7" t="n"/>
      <c r="AE47" s="7" t="n"/>
      <c r="AF47" s="7" t="n"/>
      <c r="AG47" s="7" t="n"/>
      <c r="AH47" s="7" t="n"/>
      <c r="AI47" s="7" t="n"/>
      <c r="AJ47" s="7" t="n"/>
      <c r="AK47" s="7" t="n"/>
      <c r="AL47" s="7" t="n"/>
      <c r="AM47" s="7" t="n"/>
      <c r="AN47" s="7" t="n"/>
      <c r="AO47" s="7" t="n"/>
      <c r="AP47" s="7" t="n"/>
      <c r="AQ47" s="7" t="n"/>
      <c r="AR47" s="7" t="n"/>
      <c r="AS47" s="7" t="n"/>
      <c r="AT47" s="7" t="n"/>
      <c r="AU47" s="7" t="n"/>
      <c r="AV47" s="7" t="n"/>
      <c r="AW47" s="7" t="n"/>
      <c r="AX47" s="7" t="n"/>
      <c r="AY47" s="7" t="n"/>
      <c r="AZ47" s="7" t="n"/>
      <c r="BA47" s="7" t="n"/>
      <c r="BB47" s="7" t="n"/>
      <c r="BC47" s="7" t="n"/>
      <c r="BD47" s="7" t="n"/>
      <c r="BE47" s="7" t="n"/>
      <c r="BF47" s="7" t="n"/>
      <c r="BG47" s="7" t="n"/>
      <c r="BH47" s="7" t="n"/>
      <c r="BI47" s="7" t="n"/>
      <c r="BJ47" s="7" t="n"/>
      <c r="BK47" s="7" t="n"/>
      <c r="BL47" s="7" t="n"/>
      <c r="BM47" s="7" t="n"/>
      <c r="BN47" s="7" t="n"/>
      <c r="BO47" s="7" t="n"/>
      <c r="BP47" s="7" t="n"/>
      <c r="BQ47" s="7" t="n"/>
      <c r="BR47" s="7" t="n"/>
      <c r="BS47" s="7" t="n"/>
      <c r="BT47" s="7" t="n"/>
    </row>
    <row r="48">
      <c r="A48" s="8" t="n">
        <v>34</v>
      </c>
      <c r="B48" s="8" t="inlineStr">
        <is>
          <t>2026-03-01</t>
        </is>
      </c>
      <c r="C48" s="8" t="inlineStr">
        <is>
          <t>ПТ</t>
        </is>
      </c>
      <c r="D48" s="8" t="inlineStr">
        <is>
          <t>Кадыров Вадим Камильевич</t>
        </is>
      </c>
      <c r="E48" s="9" t="n">
        <v>0</v>
      </c>
      <c r="F48" s="10" t="n">
        <v>0</v>
      </c>
      <c r="G48" s="10" t="n">
        <v>0</v>
      </c>
      <c r="H48" s="10" t="n">
        <v>0</v>
      </c>
      <c r="I48" s="10" t="n">
        <v>0</v>
      </c>
      <c r="J48" s="10" t="n">
        <v>0.08992877467060552</v>
      </c>
      <c r="K48" s="10">
        <f>I48-J48</f>
        <v/>
      </c>
      <c r="L48" s="10" t="n">
        <v>0</v>
      </c>
      <c r="M48" s="10" t="n">
        <v>109.5573985640484</v>
      </c>
      <c r="N48" s="11">
        <f>L48-M48</f>
        <v/>
      </c>
      <c r="O48" s="9" t="n">
        <v>0</v>
      </c>
      <c r="P48" s="10" t="n">
        <v>0</v>
      </c>
      <c r="Q48" s="10" t="n">
        <v>0</v>
      </c>
      <c r="R48" s="10" t="n">
        <v>0</v>
      </c>
      <c r="S48" s="10" t="n">
        <v>0</v>
      </c>
      <c r="T48" s="10" t="n">
        <v>0.6987354332421118</v>
      </c>
      <c r="U48" s="10">
        <f>S48-T48</f>
        <v/>
      </c>
      <c r="V48" s="10" t="n">
        <v>0</v>
      </c>
      <c r="W48" s="10" t="n">
        <v>884.4437262220152</v>
      </c>
      <c r="X48" s="11">
        <f>V48-W48</f>
        <v/>
      </c>
      <c r="Y48" s="9" t="n">
        <v>0</v>
      </c>
      <c r="Z48" s="10" t="n">
        <v>0</v>
      </c>
      <c r="AA48" s="10" t="n">
        <v>0</v>
      </c>
      <c r="AB48" s="10" t="n">
        <v>0</v>
      </c>
      <c r="AC48" s="10" t="n">
        <v>0</v>
      </c>
      <c r="AD48" s="10" t="n">
        <v>0.6987354332421118</v>
      </c>
      <c r="AE48" s="10">
        <f>AC48-AD48</f>
        <v/>
      </c>
      <c r="AF48" s="10" t="n">
        <v>0</v>
      </c>
      <c r="AG48" s="10" t="n">
        <v>884.4437262220152</v>
      </c>
      <c r="AH48" s="11">
        <f>AF48-AG48</f>
        <v/>
      </c>
      <c r="AI48" s="9" t="n">
        <v>0</v>
      </c>
      <c r="AJ48" s="10" t="n">
        <v>0</v>
      </c>
      <c r="AK48" s="10" t="n">
        <v>0</v>
      </c>
      <c r="AL48" s="10" t="n">
        <v>0</v>
      </c>
      <c r="AM48" s="10" t="n">
        <v>0</v>
      </c>
      <c r="AN48" s="10" t="n">
        <v>0.6987354332421118</v>
      </c>
      <c r="AO48" s="10">
        <f>AM48-AN48</f>
        <v/>
      </c>
      <c r="AP48" s="10" t="n">
        <v>0</v>
      </c>
      <c r="AQ48" s="10" t="n">
        <v>884.4437262220152</v>
      </c>
      <c r="AR48" s="11">
        <f>AP48-AQ48</f>
        <v/>
      </c>
      <c r="AS48" s="9" t="n">
        <v>0</v>
      </c>
      <c r="AT48" s="10" t="n">
        <v>0</v>
      </c>
      <c r="AU48" s="10" t="n">
        <v>0</v>
      </c>
      <c r="AV48" s="10" t="n">
        <v>0</v>
      </c>
      <c r="AW48" s="10" t="n">
        <v>0</v>
      </c>
      <c r="AX48" s="10" t="n">
        <v>0.6987354332421118</v>
      </c>
      <c r="AY48" s="10">
        <f>AW48-AX48</f>
        <v/>
      </c>
      <c r="AZ48" s="10" t="n">
        <v>0</v>
      </c>
      <c r="BA48" s="10" t="n">
        <v>884.4437262220152</v>
      </c>
      <c r="BB48" s="11">
        <f>AZ48-BA48</f>
        <v/>
      </c>
      <c r="BC48" s="9" t="n">
        <v>0</v>
      </c>
      <c r="BD48" s="10" t="n">
        <v>0</v>
      </c>
      <c r="BE48" s="10" t="n">
        <v>0</v>
      </c>
      <c r="BF48" s="10" t="n">
        <v>0</v>
      </c>
      <c r="BG48" s="10" t="n">
        <v>0</v>
      </c>
      <c r="BH48" s="10" t="n">
        <v>0.1151294923609479</v>
      </c>
      <c r="BI48" s="10">
        <f>BG48-BH48</f>
        <v/>
      </c>
      <c r="BJ48" s="10" t="n">
        <v>0</v>
      </c>
      <c r="BK48" s="10" t="n">
        <v>152.6676965478898</v>
      </c>
      <c r="BL48" s="11">
        <f>BJ48-BK48</f>
        <v/>
      </c>
      <c r="BN48" s="10">
        <f>SUM(J48,T48,AD48,AN48,AX48,BH48)</f>
        <v/>
      </c>
      <c r="BO48" s="10">
        <f>SUM(I48,S48,AC48,AM48,AW48,BG48)</f>
        <v/>
      </c>
      <c r="BP48" s="10">
        <f>BO48-BN48</f>
        <v/>
      </c>
      <c r="BQ48" s="10">
        <f>SUM(M48,W48,AG48,AQ48,BA48,BK48)</f>
        <v/>
      </c>
      <c r="BR48" s="10">
        <f>SUM(L48,V48,AF48,AP48,AZ48,BJ48)</f>
        <v/>
      </c>
      <c r="BS48" s="10">
        <f>BR48-BQ48</f>
        <v/>
      </c>
      <c r="BT48" s="10">
        <f>IFERROR(BR48/31*31,0)</f>
        <v/>
      </c>
    </row>
    <row r="49">
      <c r="A49" s="8" t="n">
        <v>35</v>
      </c>
      <c r="B49" s="8" t="inlineStr">
        <is>
          <t>2026-03-01</t>
        </is>
      </c>
      <c r="C49" s="8" t="inlineStr">
        <is>
          <t>ПТ</t>
        </is>
      </c>
      <c r="D49" s="8" t="inlineStr">
        <is>
          <t>Кармушев Ростислав Николаевич</t>
        </is>
      </c>
      <c r="E49" s="9" t="n">
        <v>0</v>
      </c>
      <c r="F49" s="10" t="n">
        <v>0</v>
      </c>
      <c r="G49" s="10" t="n">
        <v>0</v>
      </c>
      <c r="H49" s="10" t="n">
        <v>0</v>
      </c>
      <c r="I49" s="10" t="n">
        <v>0</v>
      </c>
      <c r="J49" s="10" t="n">
        <v>0.3896913569059572</v>
      </c>
      <c r="K49" s="10">
        <f>I49-J49</f>
        <v/>
      </c>
      <c r="L49" s="10" t="n">
        <v>0</v>
      </c>
      <c r="M49" s="10" t="n">
        <v>596.7995132304744</v>
      </c>
      <c r="N49" s="11">
        <f>L49-M49</f>
        <v/>
      </c>
      <c r="O49" s="9" t="n">
        <v>6</v>
      </c>
      <c r="P49" s="10" t="n">
        <v>0</v>
      </c>
      <c r="Q49" s="10" t="n">
        <v>0</v>
      </c>
      <c r="R49" s="10" t="n">
        <v>0</v>
      </c>
      <c r="S49" s="10" t="n">
        <v>6</v>
      </c>
      <c r="T49" s="10" t="n">
        <v>3.027853544049151</v>
      </c>
      <c r="U49" s="10">
        <f>S49-T49</f>
        <v/>
      </c>
      <c r="V49" s="10" t="n">
        <v>9750</v>
      </c>
      <c r="W49" s="10" t="n">
        <v>4817.890824419926</v>
      </c>
      <c r="X49" s="11">
        <f>V49-W49</f>
        <v/>
      </c>
      <c r="Y49" s="9" t="n">
        <v>3</v>
      </c>
      <c r="Z49" s="10" t="n">
        <v>1</v>
      </c>
      <c r="AA49" s="10" t="n">
        <v>1</v>
      </c>
      <c r="AB49" s="10" t="n">
        <v>0</v>
      </c>
      <c r="AC49" s="10" t="n">
        <v>5</v>
      </c>
      <c r="AD49" s="10" t="n">
        <v>3.027853544049151</v>
      </c>
      <c r="AE49" s="10">
        <f>AC49-AD49</f>
        <v/>
      </c>
      <c r="AF49" s="10" t="n">
        <v>5885</v>
      </c>
      <c r="AG49" s="10" t="n">
        <v>4817.890824419926</v>
      </c>
      <c r="AH49" s="11">
        <f>AF49-AG49</f>
        <v/>
      </c>
      <c r="AI49" s="9" t="n">
        <v>8</v>
      </c>
      <c r="AJ49" s="10" t="n">
        <v>0</v>
      </c>
      <c r="AK49" s="10" t="n">
        <v>0</v>
      </c>
      <c r="AL49" s="10" t="n">
        <v>0</v>
      </c>
      <c r="AM49" s="10" t="n">
        <v>8</v>
      </c>
      <c r="AN49" s="10" t="n">
        <v>3.027853544049151</v>
      </c>
      <c r="AO49" s="10">
        <f>AM49-AN49</f>
        <v/>
      </c>
      <c r="AP49" s="10" t="n">
        <v>14885</v>
      </c>
      <c r="AQ49" s="10" t="n">
        <v>4817.890824419926</v>
      </c>
      <c r="AR49" s="11">
        <f>AP49-AQ49</f>
        <v/>
      </c>
      <c r="AS49" s="9" t="n">
        <v>4</v>
      </c>
      <c r="AT49" s="10" t="n">
        <v>0</v>
      </c>
      <c r="AU49" s="10" t="n">
        <v>0</v>
      </c>
      <c r="AV49" s="10" t="n">
        <v>0</v>
      </c>
      <c r="AW49" s="10" t="n">
        <v>4</v>
      </c>
      <c r="AX49" s="10" t="n">
        <v>3.027853544049151</v>
      </c>
      <c r="AY49" s="10">
        <f>AW49-AX49</f>
        <v/>
      </c>
      <c r="AZ49" s="10" t="n">
        <v>7062.5</v>
      </c>
      <c r="BA49" s="10" t="n">
        <v>4817.890824419926</v>
      </c>
      <c r="BB49" s="11">
        <f>AZ49-BA49</f>
        <v/>
      </c>
      <c r="BC49" s="9" t="n">
        <v>0</v>
      </c>
      <c r="BD49" s="10" t="n">
        <v>0</v>
      </c>
      <c r="BE49" s="10" t="n">
        <v>0</v>
      </c>
      <c r="BF49" s="10" t="n">
        <v>0</v>
      </c>
      <c r="BG49" s="10" t="n">
        <v>0</v>
      </c>
      <c r="BH49" s="10" t="n">
        <v>0.498894466897441</v>
      </c>
      <c r="BI49" s="10">
        <f>BG49-BH49</f>
        <v/>
      </c>
      <c r="BJ49" s="10" t="n">
        <v>0</v>
      </c>
      <c r="BK49" s="10" t="n">
        <v>831.6371890898207</v>
      </c>
      <c r="BL49" s="11">
        <f>BJ49-BK49</f>
        <v/>
      </c>
      <c r="BN49" s="10">
        <f>SUM(J49,T49,AD49,AN49,AX49,BH49)</f>
        <v/>
      </c>
      <c r="BO49" s="10">
        <f>SUM(I49,S49,AC49,AM49,AW49,BG49)</f>
        <v/>
      </c>
      <c r="BP49" s="10">
        <f>BO49-BN49</f>
        <v/>
      </c>
      <c r="BQ49" s="10">
        <f>SUM(M49,W49,AG49,AQ49,BA49,BK49)</f>
        <v/>
      </c>
      <c r="BR49" s="10">
        <f>SUM(L49,V49,AF49,AP49,AZ49,BJ49)</f>
        <v/>
      </c>
      <c r="BS49" s="10">
        <f>BR49-BQ49</f>
        <v/>
      </c>
      <c r="BT49" s="10">
        <f>IFERROR(BR49/31*31,0)</f>
        <v/>
      </c>
    </row>
    <row r="50">
      <c r="A50" s="8" t="n">
        <v>36</v>
      </c>
      <c r="B50" s="8" t="inlineStr">
        <is>
          <t>2026-03-01</t>
        </is>
      </c>
      <c r="C50" s="8" t="inlineStr">
        <is>
          <t>ПТ</t>
        </is>
      </c>
      <c r="D50" s="8" t="inlineStr">
        <is>
          <t>Ширгаков Эдуард Фликсович</t>
        </is>
      </c>
      <c r="E50" s="9" t="n">
        <v>0</v>
      </c>
      <c r="F50" s="10" t="n">
        <v>0</v>
      </c>
      <c r="G50" s="10" t="n">
        <v>0</v>
      </c>
      <c r="H50" s="10" t="n">
        <v>0</v>
      </c>
      <c r="I50" s="10" t="n">
        <v>0</v>
      </c>
      <c r="J50" s="10" t="n">
        <v>0.7793827138119145</v>
      </c>
      <c r="K50" s="10">
        <f>I50-J50</f>
        <v/>
      </c>
      <c r="L50" s="10" t="n">
        <v>0</v>
      </c>
      <c r="M50" s="10" t="n">
        <v>1311.805693332685</v>
      </c>
      <c r="N50" s="11">
        <f>L50-M50</f>
        <v/>
      </c>
      <c r="O50" s="9" t="n">
        <v>0</v>
      </c>
      <c r="P50" s="10" t="n">
        <v>0</v>
      </c>
      <c r="Q50" s="10" t="n">
        <v>0</v>
      </c>
      <c r="R50" s="10" t="n">
        <v>0</v>
      </c>
      <c r="S50" s="10" t="n">
        <v>0</v>
      </c>
      <c r="T50" s="10" t="n">
        <v>6.055707088098303</v>
      </c>
      <c r="U50" s="10">
        <f>S50-T50</f>
        <v/>
      </c>
      <c r="V50" s="10" t="n">
        <v>0</v>
      </c>
      <c r="W50" s="10" t="n">
        <v>10590.0498797636</v>
      </c>
      <c r="X50" s="11">
        <f>V50-W50</f>
        <v/>
      </c>
      <c r="Y50" s="9" t="n">
        <v>0</v>
      </c>
      <c r="Z50" s="10" t="n">
        <v>0</v>
      </c>
      <c r="AA50" s="10" t="n">
        <v>0</v>
      </c>
      <c r="AB50" s="10" t="n">
        <v>0</v>
      </c>
      <c r="AC50" s="10" t="n">
        <v>0</v>
      </c>
      <c r="AD50" s="10" t="n">
        <v>6.055707088098303</v>
      </c>
      <c r="AE50" s="10">
        <f>AC50-AD50</f>
        <v/>
      </c>
      <c r="AF50" s="10" t="n">
        <v>0</v>
      </c>
      <c r="AG50" s="10" t="n">
        <v>10590.0498797636</v>
      </c>
      <c r="AH50" s="11">
        <f>AF50-AG50</f>
        <v/>
      </c>
      <c r="AI50" s="9" t="n">
        <v>0</v>
      </c>
      <c r="AJ50" s="10" t="n">
        <v>0</v>
      </c>
      <c r="AK50" s="10" t="n">
        <v>0</v>
      </c>
      <c r="AL50" s="10" t="n">
        <v>0</v>
      </c>
      <c r="AM50" s="10" t="n">
        <v>0</v>
      </c>
      <c r="AN50" s="10" t="n">
        <v>6.055707088098303</v>
      </c>
      <c r="AO50" s="10">
        <f>AM50-AN50</f>
        <v/>
      </c>
      <c r="AP50" s="10" t="n">
        <v>0</v>
      </c>
      <c r="AQ50" s="10" t="n">
        <v>10590.0498797636</v>
      </c>
      <c r="AR50" s="11">
        <f>AP50-AQ50</f>
        <v/>
      </c>
      <c r="AS50" s="9" t="n">
        <v>0</v>
      </c>
      <c r="AT50" s="10" t="n">
        <v>0</v>
      </c>
      <c r="AU50" s="10" t="n">
        <v>0</v>
      </c>
      <c r="AV50" s="10" t="n">
        <v>0</v>
      </c>
      <c r="AW50" s="10" t="n">
        <v>0</v>
      </c>
      <c r="AX50" s="10" t="n">
        <v>6.055707088098303</v>
      </c>
      <c r="AY50" s="10">
        <f>AW50-AX50</f>
        <v/>
      </c>
      <c r="AZ50" s="10" t="n">
        <v>0</v>
      </c>
      <c r="BA50" s="10" t="n">
        <v>10590.0498797636</v>
      </c>
      <c r="BB50" s="11">
        <f>AZ50-BA50</f>
        <v/>
      </c>
      <c r="BC50" s="9" t="n">
        <v>0</v>
      </c>
      <c r="BD50" s="10" t="n">
        <v>0</v>
      </c>
      <c r="BE50" s="10" t="n">
        <v>0</v>
      </c>
      <c r="BF50" s="10" t="n">
        <v>0</v>
      </c>
      <c r="BG50" s="10" t="n">
        <v>0</v>
      </c>
      <c r="BH50" s="10" t="n">
        <v>0.997788933794882</v>
      </c>
      <c r="BI50" s="10">
        <f>BG50-BH50</f>
        <v/>
      </c>
      <c r="BJ50" s="10" t="n">
        <v>0</v>
      </c>
      <c r="BK50" s="10" t="n">
        <v>1827.994787612891</v>
      </c>
      <c r="BL50" s="11">
        <f>BJ50-BK50</f>
        <v/>
      </c>
      <c r="BN50" s="10">
        <f>SUM(J50,T50,AD50,AN50,AX50,BH50)</f>
        <v/>
      </c>
      <c r="BO50" s="10">
        <f>SUM(I50,S50,AC50,AM50,AW50,BG50)</f>
        <v/>
      </c>
      <c r="BP50" s="10">
        <f>BO50-BN50</f>
        <v/>
      </c>
      <c r="BQ50" s="10">
        <f>SUM(M50,W50,AG50,AQ50,BA50,BK50)</f>
        <v/>
      </c>
      <c r="BR50" s="10">
        <f>SUM(L50,V50,AF50,AP50,AZ50,BJ50)</f>
        <v/>
      </c>
      <c r="BS50" s="10">
        <f>BR50-BQ50</f>
        <v/>
      </c>
      <c r="BT50" s="10">
        <f>IFERROR(BR50/31*31,0)</f>
        <v/>
      </c>
    </row>
    <row r="51">
      <c r="A51" s="7" t="n"/>
      <c r="B51" s="7" t="n"/>
      <c r="C51" s="7" t="n"/>
      <c r="D51" s="7" t="inlineStr">
        <is>
          <t>Итого БОЕВЫЕ ИСКУССТВА</t>
        </is>
      </c>
      <c r="E51" s="12">
        <f>SUM(E48:E50)</f>
        <v/>
      </c>
      <c r="F51" s="13">
        <f>SUM(F48:F50)</f>
        <v/>
      </c>
      <c r="G51" s="13">
        <f>SUM(G48:G50)</f>
        <v/>
      </c>
      <c r="H51" s="13">
        <f>SUM(H48:H50)</f>
        <v/>
      </c>
      <c r="I51" s="13">
        <f>SUM(I48:I50)</f>
        <v/>
      </c>
      <c r="J51" s="13">
        <f>SUM(J48:J50)</f>
        <v/>
      </c>
      <c r="K51" s="13">
        <f>SUM(K48:K50)</f>
        <v/>
      </c>
      <c r="L51" s="13">
        <f>SUM(L48:L50)</f>
        <v/>
      </c>
      <c r="M51" s="13">
        <f>SUM(M48:M50)</f>
        <v/>
      </c>
      <c r="N51" s="14">
        <f>SUM(N48:N50)</f>
        <v/>
      </c>
      <c r="O51" s="12">
        <f>SUM(O48:O50)</f>
        <v/>
      </c>
      <c r="P51" s="13">
        <f>SUM(P48:P50)</f>
        <v/>
      </c>
      <c r="Q51" s="13">
        <f>SUM(Q48:Q50)</f>
        <v/>
      </c>
      <c r="R51" s="13">
        <f>SUM(R48:R50)</f>
        <v/>
      </c>
      <c r="S51" s="13">
        <f>SUM(S48:S50)</f>
        <v/>
      </c>
      <c r="T51" s="13">
        <f>SUM(T48:T50)</f>
        <v/>
      </c>
      <c r="U51" s="13">
        <f>SUM(U48:U50)</f>
        <v/>
      </c>
      <c r="V51" s="13">
        <f>SUM(V48:V50)</f>
        <v/>
      </c>
      <c r="W51" s="13">
        <f>SUM(W48:W50)</f>
        <v/>
      </c>
      <c r="X51" s="14">
        <f>SUM(X48:X50)</f>
        <v/>
      </c>
      <c r="Y51" s="12">
        <f>SUM(Y48:Y50)</f>
        <v/>
      </c>
      <c r="Z51" s="13">
        <f>SUM(Z48:Z50)</f>
        <v/>
      </c>
      <c r="AA51" s="13">
        <f>SUM(AA48:AA50)</f>
        <v/>
      </c>
      <c r="AB51" s="13">
        <f>SUM(AB48:AB50)</f>
        <v/>
      </c>
      <c r="AC51" s="13">
        <f>SUM(AC48:AC50)</f>
        <v/>
      </c>
      <c r="AD51" s="13">
        <f>SUM(AD48:AD50)</f>
        <v/>
      </c>
      <c r="AE51" s="13">
        <f>SUM(AE48:AE50)</f>
        <v/>
      </c>
      <c r="AF51" s="13">
        <f>SUM(AF48:AF50)</f>
        <v/>
      </c>
      <c r="AG51" s="13">
        <f>SUM(AG48:AG50)</f>
        <v/>
      </c>
      <c r="AH51" s="14">
        <f>SUM(AH48:AH50)</f>
        <v/>
      </c>
      <c r="AI51" s="12">
        <f>SUM(AI48:AI50)</f>
        <v/>
      </c>
      <c r="AJ51" s="13">
        <f>SUM(AJ48:AJ50)</f>
        <v/>
      </c>
      <c r="AK51" s="13">
        <f>SUM(AK48:AK50)</f>
        <v/>
      </c>
      <c r="AL51" s="13">
        <f>SUM(AL48:AL50)</f>
        <v/>
      </c>
      <c r="AM51" s="13">
        <f>SUM(AM48:AM50)</f>
        <v/>
      </c>
      <c r="AN51" s="13">
        <f>SUM(AN48:AN50)</f>
        <v/>
      </c>
      <c r="AO51" s="13">
        <f>SUM(AO48:AO50)</f>
        <v/>
      </c>
      <c r="AP51" s="13">
        <f>SUM(AP48:AP50)</f>
        <v/>
      </c>
      <c r="AQ51" s="13">
        <f>SUM(AQ48:AQ50)</f>
        <v/>
      </c>
      <c r="AR51" s="14">
        <f>SUM(AR48:AR50)</f>
        <v/>
      </c>
      <c r="AS51" s="12">
        <f>SUM(AS48:AS50)</f>
        <v/>
      </c>
      <c r="AT51" s="13">
        <f>SUM(AT48:AT50)</f>
        <v/>
      </c>
      <c r="AU51" s="13">
        <f>SUM(AU48:AU50)</f>
        <v/>
      </c>
      <c r="AV51" s="13">
        <f>SUM(AV48:AV50)</f>
        <v/>
      </c>
      <c r="AW51" s="13">
        <f>SUM(AW48:AW50)</f>
        <v/>
      </c>
      <c r="AX51" s="13">
        <f>SUM(AX48:AX50)</f>
        <v/>
      </c>
      <c r="AY51" s="13">
        <f>SUM(AY48:AY50)</f>
        <v/>
      </c>
      <c r="AZ51" s="13">
        <f>SUM(AZ48:AZ50)</f>
        <v/>
      </c>
      <c r="BA51" s="13">
        <f>SUM(BA48:BA50)</f>
        <v/>
      </c>
      <c r="BB51" s="14">
        <f>SUM(BB48:BB50)</f>
        <v/>
      </c>
      <c r="BC51" s="12">
        <f>SUM(BC48:BC50)</f>
        <v/>
      </c>
      <c r="BD51" s="13">
        <f>SUM(BD48:BD50)</f>
        <v/>
      </c>
      <c r="BE51" s="13">
        <f>SUM(BE48:BE50)</f>
        <v/>
      </c>
      <c r="BF51" s="13">
        <f>SUM(BF48:BF50)</f>
        <v/>
      </c>
      <c r="BG51" s="13">
        <f>SUM(BG48:BG50)</f>
        <v/>
      </c>
      <c r="BH51" s="13">
        <f>SUM(BH48:BH50)</f>
        <v/>
      </c>
      <c r="BI51" s="13">
        <f>SUM(BI48:BI50)</f>
        <v/>
      </c>
      <c r="BJ51" s="13">
        <f>SUM(BJ48:BJ50)</f>
        <v/>
      </c>
      <c r="BK51" s="13">
        <f>SUM(BK48:BK50)</f>
        <v/>
      </c>
      <c r="BL51" s="14">
        <f>SUM(BL48:BL50)</f>
        <v/>
      </c>
      <c r="BM51" s="7">
        <f>SUM(BM48:BM50)</f>
        <v/>
      </c>
      <c r="BN51" s="13">
        <f>SUM(BN48:BN50)</f>
        <v/>
      </c>
      <c r="BO51" s="13">
        <f>SUM(BO48:BO50)</f>
        <v/>
      </c>
      <c r="BP51" s="13">
        <f>BO51-BN51</f>
        <v/>
      </c>
      <c r="BQ51" s="13">
        <f>SUM(BQ48:BQ50)</f>
        <v/>
      </c>
      <c r="BR51" s="13">
        <f>SUM(BR48:BR50)</f>
        <v/>
      </c>
      <c r="BS51" s="13">
        <f>BR51-BQ51</f>
        <v/>
      </c>
      <c r="BT51" s="13">
        <f>IFERROR(BR51/31*31,0)</f>
        <v/>
      </c>
    </row>
    <row r="53">
      <c r="A53" s="15" t="n"/>
      <c r="B53" s="15" t="n"/>
      <c r="C53" s="15" t="n"/>
      <c r="D53" s="15" t="inlineStr">
        <is>
          <t>Итого</t>
        </is>
      </c>
      <c r="E53" s="16">
        <f>SUM(E14,E36,E45,E51)</f>
        <v/>
      </c>
      <c r="F53" s="17">
        <f>SUM(F14,F36,F45,F51)</f>
        <v/>
      </c>
      <c r="G53" s="17">
        <f>SUM(G14,G36,G45,G51)</f>
        <v/>
      </c>
      <c r="H53" s="17">
        <f>SUM(H14,H36,H45,H51)</f>
        <v/>
      </c>
      <c r="I53" s="17">
        <f>SUM(I14,I36,I45,I51)</f>
        <v/>
      </c>
      <c r="J53" s="17">
        <f>SUM(J14,J36,J45,J51)</f>
        <v/>
      </c>
      <c r="K53" s="17">
        <f>SUM(K14,K36,K45,K51)</f>
        <v/>
      </c>
      <c r="L53" s="17">
        <f>SUM(L14,L36,L45,L51)</f>
        <v/>
      </c>
      <c r="M53" s="17">
        <f>SUM(M14,M36,M45,M51)</f>
        <v/>
      </c>
      <c r="N53" s="18">
        <f>SUM(N14,N36,N45,N51)</f>
        <v/>
      </c>
      <c r="O53" s="16">
        <f>SUM(O14,O36,O45,O51)</f>
        <v/>
      </c>
      <c r="P53" s="17">
        <f>SUM(P14,P36,P45,P51)</f>
        <v/>
      </c>
      <c r="Q53" s="17">
        <f>SUM(Q14,Q36,Q45,Q51)</f>
        <v/>
      </c>
      <c r="R53" s="17">
        <f>SUM(R14,R36,R45,R51)</f>
        <v/>
      </c>
      <c r="S53" s="17">
        <f>SUM(S14,S36,S45,S51)</f>
        <v/>
      </c>
      <c r="T53" s="17">
        <f>SUM(T14,T36,T45,T51)</f>
        <v/>
      </c>
      <c r="U53" s="17">
        <f>SUM(U14,U36,U45,U51)</f>
        <v/>
      </c>
      <c r="V53" s="17">
        <f>SUM(V14,V36,V45,V51)</f>
        <v/>
      </c>
      <c r="W53" s="17">
        <f>SUM(W14,W36,W45,W51)</f>
        <v/>
      </c>
      <c r="X53" s="18">
        <f>SUM(X14,X36,X45,X51)</f>
        <v/>
      </c>
      <c r="Y53" s="16">
        <f>SUM(Y14,Y36,Y45,Y51)</f>
        <v/>
      </c>
      <c r="Z53" s="17">
        <f>SUM(Z14,Z36,Z45,Z51)</f>
        <v/>
      </c>
      <c r="AA53" s="17">
        <f>SUM(AA14,AA36,AA45,AA51)</f>
        <v/>
      </c>
      <c r="AB53" s="17">
        <f>SUM(AB14,AB36,AB45,AB51)</f>
        <v/>
      </c>
      <c r="AC53" s="17">
        <f>SUM(AC14,AC36,AC45,AC51)</f>
        <v/>
      </c>
      <c r="AD53" s="17">
        <f>SUM(AD14,AD36,AD45,AD51)</f>
        <v/>
      </c>
      <c r="AE53" s="17">
        <f>SUM(AE14,AE36,AE45,AE51)</f>
        <v/>
      </c>
      <c r="AF53" s="17">
        <f>SUM(AF14,AF36,AF45,AF51)</f>
        <v/>
      </c>
      <c r="AG53" s="17">
        <f>SUM(AG14,AG36,AG45,AG51)</f>
        <v/>
      </c>
      <c r="AH53" s="18">
        <f>SUM(AH14,AH36,AH45,AH51)</f>
        <v/>
      </c>
      <c r="AI53" s="16">
        <f>SUM(AI14,AI36,AI45,AI51)</f>
        <v/>
      </c>
      <c r="AJ53" s="17">
        <f>SUM(AJ14,AJ36,AJ45,AJ51)</f>
        <v/>
      </c>
      <c r="AK53" s="17">
        <f>SUM(AK14,AK36,AK45,AK51)</f>
        <v/>
      </c>
      <c r="AL53" s="17">
        <f>SUM(AL14,AL36,AL45,AL51)</f>
        <v/>
      </c>
      <c r="AM53" s="17">
        <f>SUM(AM14,AM36,AM45,AM51)</f>
        <v/>
      </c>
      <c r="AN53" s="17">
        <f>SUM(AN14,AN36,AN45,AN51)</f>
        <v/>
      </c>
      <c r="AO53" s="17">
        <f>SUM(AO14,AO36,AO45,AO51)</f>
        <v/>
      </c>
      <c r="AP53" s="17">
        <f>SUM(AP14,AP36,AP45,AP51)</f>
        <v/>
      </c>
      <c r="AQ53" s="17">
        <f>SUM(AQ14,AQ36,AQ45,AQ51)</f>
        <v/>
      </c>
      <c r="AR53" s="18">
        <f>SUM(AR14,AR36,AR45,AR51)</f>
        <v/>
      </c>
      <c r="AS53" s="16">
        <f>SUM(AS14,AS36,AS45,AS51)</f>
        <v/>
      </c>
      <c r="AT53" s="17">
        <f>SUM(AT14,AT36,AT45,AT51)</f>
        <v/>
      </c>
      <c r="AU53" s="17">
        <f>SUM(AU14,AU36,AU45,AU51)</f>
        <v/>
      </c>
      <c r="AV53" s="17">
        <f>SUM(AV14,AV36,AV45,AV51)</f>
        <v/>
      </c>
      <c r="AW53" s="17">
        <f>SUM(AW14,AW36,AW45,AW51)</f>
        <v/>
      </c>
      <c r="AX53" s="17">
        <f>SUM(AX14,AX36,AX45,AX51)</f>
        <v/>
      </c>
      <c r="AY53" s="17">
        <f>SUM(AY14,AY36,AY45,AY51)</f>
        <v/>
      </c>
      <c r="AZ53" s="17">
        <f>SUM(AZ14,AZ36,AZ45,AZ51)</f>
        <v/>
      </c>
      <c r="BA53" s="17">
        <f>SUM(BA14,BA36,BA45,BA51)</f>
        <v/>
      </c>
      <c r="BB53" s="18">
        <f>SUM(BB14,BB36,BB45,BB51)</f>
        <v/>
      </c>
      <c r="BC53" s="16">
        <f>SUM(BC14,BC36,BC45,BC51)</f>
        <v/>
      </c>
      <c r="BD53" s="17">
        <f>SUM(BD14,BD36,BD45,BD51)</f>
        <v/>
      </c>
      <c r="BE53" s="17">
        <f>SUM(BE14,BE36,BE45,BE51)</f>
        <v/>
      </c>
      <c r="BF53" s="17">
        <f>SUM(BF14,BF36,BF45,BF51)</f>
        <v/>
      </c>
      <c r="BG53" s="17">
        <f>SUM(BG14,BG36,BG45,BG51)</f>
        <v/>
      </c>
      <c r="BH53" s="17">
        <f>SUM(BH14,BH36,BH45,BH51)</f>
        <v/>
      </c>
      <c r="BI53" s="17">
        <f>SUM(BI14,BI36,BI45,BI51)</f>
        <v/>
      </c>
      <c r="BJ53" s="17">
        <f>SUM(BJ14,BJ36,BJ45,BJ51)</f>
        <v/>
      </c>
      <c r="BK53" s="17">
        <f>SUM(BK14,BK36,BK45,BK51)</f>
        <v/>
      </c>
      <c r="BL53" s="18">
        <f>SUM(BL14,BL36,BL45,BL51)</f>
        <v/>
      </c>
      <c r="BM53" s="16">
        <f>SUM(BM14,BM36,BM45,BM51)</f>
        <v/>
      </c>
      <c r="BN53" s="17">
        <f>SUM(BN14,BN36,BN45,BN51)</f>
        <v/>
      </c>
      <c r="BO53" s="17">
        <f>SUM(BO14,BO36,BO45,BO51)</f>
        <v/>
      </c>
      <c r="BP53" s="17">
        <f>BO53-BN53</f>
        <v/>
      </c>
      <c r="BQ53" s="17">
        <f>SUM(BQ14,BQ36,BQ45,BQ51)</f>
        <v/>
      </c>
      <c r="BR53" s="17">
        <f>SUM(BR14,BR36,BR45,BR51)</f>
        <v/>
      </c>
      <c r="BS53" s="17">
        <f>BR53-BQ53</f>
        <v/>
      </c>
      <c r="BT53" s="17">
        <f>IFERROR(BR53/31*31,0)</f>
        <v/>
      </c>
    </row>
  </sheetData>
  <mergeCells count="7">
    <mergeCell ref="E3:N3"/>
    <mergeCell ref="AI3:AR3"/>
    <mergeCell ref="BC3:BL3"/>
    <mergeCell ref="Y3:AH3"/>
    <mergeCell ref="O3:X3"/>
    <mergeCell ref="AS3:BB3"/>
    <mergeCell ref="BN3:BT3"/>
  </mergeCells>
  <conditionalFormatting sqref="K6:K13">
    <cfRule type="dataBar" priority="1">
      <dataBar showValue="1">
        <cfvo type="min"/>
        <cfvo type="max"/>
        <color rgb="00D8B4FE"/>
      </dataBar>
    </cfRule>
  </conditionalFormatting>
  <conditionalFormatting sqref="K17:K35">
    <cfRule type="dataBar" priority="2">
      <dataBar showValue="1">
        <cfvo type="min"/>
        <cfvo type="max"/>
        <color rgb="00D8B4FE"/>
      </dataBar>
    </cfRule>
  </conditionalFormatting>
  <conditionalFormatting sqref="K39:K44">
    <cfRule type="dataBar" priority="3">
      <dataBar showValue="1">
        <cfvo type="min"/>
        <cfvo type="max"/>
        <color rgb="00D8B4FE"/>
      </dataBar>
    </cfRule>
  </conditionalFormatting>
  <conditionalFormatting sqref="K48:K50">
    <cfRule type="dataBar" priority="4">
      <dataBar showValue="1">
        <cfvo type="min"/>
        <cfvo type="max"/>
        <color rgb="00D8B4FE"/>
      </dataBar>
    </cfRule>
  </conditionalFormatting>
  <conditionalFormatting sqref="N6:N13">
    <cfRule type="dataBar" priority="5">
      <dataBar showValue="1">
        <cfvo type="min"/>
        <cfvo type="max"/>
        <color rgb="00D8B4FE"/>
      </dataBar>
    </cfRule>
  </conditionalFormatting>
  <conditionalFormatting sqref="N17:N35">
    <cfRule type="dataBar" priority="6">
      <dataBar showValue="1">
        <cfvo type="min"/>
        <cfvo type="max"/>
        <color rgb="00D8B4FE"/>
      </dataBar>
    </cfRule>
  </conditionalFormatting>
  <conditionalFormatting sqref="N39:N44">
    <cfRule type="dataBar" priority="7">
      <dataBar showValue="1">
        <cfvo type="min"/>
        <cfvo type="max"/>
        <color rgb="00D8B4FE"/>
      </dataBar>
    </cfRule>
  </conditionalFormatting>
  <conditionalFormatting sqref="N48:N50">
    <cfRule type="dataBar" priority="8">
      <dataBar showValue="1">
        <cfvo type="min"/>
        <cfvo type="max"/>
        <color rgb="00D8B4FE"/>
      </dataBar>
    </cfRule>
  </conditionalFormatting>
  <conditionalFormatting sqref="U6:U13">
    <cfRule type="dataBar" priority="9">
      <dataBar showValue="1">
        <cfvo type="min"/>
        <cfvo type="max"/>
        <color rgb="00D8B4FE"/>
      </dataBar>
    </cfRule>
  </conditionalFormatting>
  <conditionalFormatting sqref="U17:U35">
    <cfRule type="dataBar" priority="10">
      <dataBar showValue="1">
        <cfvo type="min"/>
        <cfvo type="max"/>
        <color rgb="00D8B4FE"/>
      </dataBar>
    </cfRule>
  </conditionalFormatting>
  <conditionalFormatting sqref="U39:U44">
    <cfRule type="dataBar" priority="11">
      <dataBar showValue="1">
        <cfvo type="min"/>
        <cfvo type="max"/>
        <color rgb="00D8B4FE"/>
      </dataBar>
    </cfRule>
  </conditionalFormatting>
  <conditionalFormatting sqref="U48:U50">
    <cfRule type="dataBar" priority="12">
      <dataBar showValue="1">
        <cfvo type="min"/>
        <cfvo type="max"/>
        <color rgb="00D8B4FE"/>
      </dataBar>
    </cfRule>
  </conditionalFormatting>
  <conditionalFormatting sqref="X6:X13">
    <cfRule type="dataBar" priority="13">
      <dataBar showValue="1">
        <cfvo type="min"/>
        <cfvo type="max"/>
        <color rgb="00D8B4FE"/>
      </dataBar>
    </cfRule>
  </conditionalFormatting>
  <conditionalFormatting sqref="X17:X35">
    <cfRule type="dataBar" priority="14">
      <dataBar showValue="1">
        <cfvo type="min"/>
        <cfvo type="max"/>
        <color rgb="00D8B4FE"/>
      </dataBar>
    </cfRule>
  </conditionalFormatting>
  <conditionalFormatting sqref="X39:X44">
    <cfRule type="dataBar" priority="15">
      <dataBar showValue="1">
        <cfvo type="min"/>
        <cfvo type="max"/>
        <color rgb="00D8B4FE"/>
      </dataBar>
    </cfRule>
  </conditionalFormatting>
  <conditionalFormatting sqref="X48:X50">
    <cfRule type="dataBar" priority="16">
      <dataBar showValue="1">
        <cfvo type="min"/>
        <cfvo type="max"/>
        <color rgb="00D8B4FE"/>
      </dataBar>
    </cfRule>
  </conditionalFormatting>
  <conditionalFormatting sqref="AE6:AE13">
    <cfRule type="dataBar" priority="17">
      <dataBar showValue="1">
        <cfvo type="min"/>
        <cfvo type="max"/>
        <color rgb="00D8B4FE"/>
      </dataBar>
    </cfRule>
  </conditionalFormatting>
  <conditionalFormatting sqref="AE17:AE35">
    <cfRule type="dataBar" priority="18">
      <dataBar showValue="1">
        <cfvo type="min"/>
        <cfvo type="max"/>
        <color rgb="00D8B4FE"/>
      </dataBar>
    </cfRule>
  </conditionalFormatting>
  <conditionalFormatting sqref="AE39:AE44">
    <cfRule type="dataBar" priority="19">
      <dataBar showValue="1">
        <cfvo type="min"/>
        <cfvo type="max"/>
        <color rgb="00D8B4FE"/>
      </dataBar>
    </cfRule>
  </conditionalFormatting>
  <conditionalFormatting sqref="AE48:AE50">
    <cfRule type="dataBar" priority="20">
      <dataBar showValue="1">
        <cfvo type="min"/>
        <cfvo type="max"/>
        <color rgb="00D8B4FE"/>
      </dataBar>
    </cfRule>
  </conditionalFormatting>
  <conditionalFormatting sqref="AH6:AH13">
    <cfRule type="dataBar" priority="21">
      <dataBar showValue="1">
        <cfvo type="min"/>
        <cfvo type="max"/>
        <color rgb="00D8B4FE"/>
      </dataBar>
    </cfRule>
  </conditionalFormatting>
  <conditionalFormatting sqref="AH17:AH35">
    <cfRule type="dataBar" priority="22">
      <dataBar showValue="1">
        <cfvo type="min"/>
        <cfvo type="max"/>
        <color rgb="00D8B4FE"/>
      </dataBar>
    </cfRule>
  </conditionalFormatting>
  <conditionalFormatting sqref="AH39:AH44">
    <cfRule type="dataBar" priority="23">
      <dataBar showValue="1">
        <cfvo type="min"/>
        <cfvo type="max"/>
        <color rgb="00D8B4FE"/>
      </dataBar>
    </cfRule>
  </conditionalFormatting>
  <conditionalFormatting sqref="AH48:AH50">
    <cfRule type="dataBar" priority="24">
      <dataBar showValue="1">
        <cfvo type="min"/>
        <cfvo type="max"/>
        <color rgb="00D8B4FE"/>
      </dataBar>
    </cfRule>
  </conditionalFormatting>
  <conditionalFormatting sqref="AO6:AO13">
    <cfRule type="dataBar" priority="25">
      <dataBar showValue="1">
        <cfvo type="min"/>
        <cfvo type="max"/>
        <color rgb="00D8B4FE"/>
      </dataBar>
    </cfRule>
  </conditionalFormatting>
  <conditionalFormatting sqref="AO17:AO35">
    <cfRule type="dataBar" priority="26">
      <dataBar showValue="1">
        <cfvo type="min"/>
        <cfvo type="max"/>
        <color rgb="00D8B4FE"/>
      </dataBar>
    </cfRule>
  </conditionalFormatting>
  <conditionalFormatting sqref="AO39:AO44">
    <cfRule type="dataBar" priority="27">
      <dataBar showValue="1">
        <cfvo type="min"/>
        <cfvo type="max"/>
        <color rgb="00D8B4FE"/>
      </dataBar>
    </cfRule>
  </conditionalFormatting>
  <conditionalFormatting sqref="AO48:AO50">
    <cfRule type="dataBar" priority="28">
      <dataBar showValue="1">
        <cfvo type="min"/>
        <cfvo type="max"/>
        <color rgb="00D8B4FE"/>
      </dataBar>
    </cfRule>
  </conditionalFormatting>
  <conditionalFormatting sqref="AR6:AR13">
    <cfRule type="dataBar" priority="29">
      <dataBar showValue="1">
        <cfvo type="min"/>
        <cfvo type="max"/>
        <color rgb="00D8B4FE"/>
      </dataBar>
    </cfRule>
  </conditionalFormatting>
  <conditionalFormatting sqref="AR17:AR35">
    <cfRule type="dataBar" priority="30">
      <dataBar showValue="1">
        <cfvo type="min"/>
        <cfvo type="max"/>
        <color rgb="00D8B4FE"/>
      </dataBar>
    </cfRule>
  </conditionalFormatting>
  <conditionalFormatting sqref="AR39:AR44">
    <cfRule type="dataBar" priority="31">
      <dataBar showValue="1">
        <cfvo type="min"/>
        <cfvo type="max"/>
        <color rgb="00D8B4FE"/>
      </dataBar>
    </cfRule>
  </conditionalFormatting>
  <conditionalFormatting sqref="AR48:AR50">
    <cfRule type="dataBar" priority="32">
      <dataBar showValue="1">
        <cfvo type="min"/>
        <cfvo type="max"/>
        <color rgb="00D8B4FE"/>
      </dataBar>
    </cfRule>
  </conditionalFormatting>
  <conditionalFormatting sqref="AY6:AY13">
    <cfRule type="dataBar" priority="33">
      <dataBar showValue="1">
        <cfvo type="min"/>
        <cfvo type="max"/>
        <color rgb="00D8B4FE"/>
      </dataBar>
    </cfRule>
  </conditionalFormatting>
  <conditionalFormatting sqref="AY17:AY35">
    <cfRule type="dataBar" priority="34">
      <dataBar showValue="1">
        <cfvo type="min"/>
        <cfvo type="max"/>
        <color rgb="00D8B4FE"/>
      </dataBar>
    </cfRule>
  </conditionalFormatting>
  <conditionalFormatting sqref="AY39:AY44">
    <cfRule type="dataBar" priority="35">
      <dataBar showValue="1">
        <cfvo type="min"/>
        <cfvo type="max"/>
        <color rgb="00D8B4FE"/>
      </dataBar>
    </cfRule>
  </conditionalFormatting>
  <conditionalFormatting sqref="AY48:AY50">
    <cfRule type="dataBar" priority="36">
      <dataBar showValue="1">
        <cfvo type="min"/>
        <cfvo type="max"/>
        <color rgb="00D8B4FE"/>
      </dataBar>
    </cfRule>
  </conditionalFormatting>
  <conditionalFormatting sqref="BB6:BB13">
    <cfRule type="dataBar" priority="37">
      <dataBar showValue="1">
        <cfvo type="min"/>
        <cfvo type="max"/>
        <color rgb="00D8B4FE"/>
      </dataBar>
    </cfRule>
  </conditionalFormatting>
  <conditionalFormatting sqref="BB17:BB35">
    <cfRule type="dataBar" priority="38">
      <dataBar showValue="1">
        <cfvo type="min"/>
        <cfvo type="max"/>
        <color rgb="00D8B4FE"/>
      </dataBar>
    </cfRule>
  </conditionalFormatting>
  <conditionalFormatting sqref="BB39:BB44">
    <cfRule type="dataBar" priority="39">
      <dataBar showValue="1">
        <cfvo type="min"/>
        <cfvo type="max"/>
        <color rgb="00D8B4FE"/>
      </dataBar>
    </cfRule>
  </conditionalFormatting>
  <conditionalFormatting sqref="BB48:BB50">
    <cfRule type="dataBar" priority="40">
      <dataBar showValue="1">
        <cfvo type="min"/>
        <cfvo type="max"/>
        <color rgb="00D8B4FE"/>
      </dataBar>
    </cfRule>
  </conditionalFormatting>
  <conditionalFormatting sqref="BI6:BI13">
    <cfRule type="dataBar" priority="41">
      <dataBar showValue="1">
        <cfvo type="min"/>
        <cfvo type="max"/>
        <color rgb="00D8B4FE"/>
      </dataBar>
    </cfRule>
  </conditionalFormatting>
  <conditionalFormatting sqref="BI17:BI35">
    <cfRule type="dataBar" priority="42">
      <dataBar showValue="1">
        <cfvo type="min"/>
        <cfvo type="max"/>
        <color rgb="00D8B4FE"/>
      </dataBar>
    </cfRule>
  </conditionalFormatting>
  <conditionalFormatting sqref="BI39:BI44">
    <cfRule type="dataBar" priority="43">
      <dataBar showValue="1">
        <cfvo type="min"/>
        <cfvo type="max"/>
        <color rgb="00D8B4FE"/>
      </dataBar>
    </cfRule>
  </conditionalFormatting>
  <conditionalFormatting sqref="BI48:BI50">
    <cfRule type="dataBar" priority="44">
      <dataBar showValue="1">
        <cfvo type="min"/>
        <cfvo type="max"/>
        <color rgb="00D8B4FE"/>
      </dataBar>
    </cfRule>
  </conditionalFormatting>
  <conditionalFormatting sqref="BL6:BL13">
    <cfRule type="dataBar" priority="45">
      <dataBar showValue="1">
        <cfvo type="min"/>
        <cfvo type="max"/>
        <color rgb="00D8B4FE"/>
      </dataBar>
    </cfRule>
  </conditionalFormatting>
  <conditionalFormatting sqref="BL17:BL35">
    <cfRule type="dataBar" priority="46">
      <dataBar showValue="1">
        <cfvo type="min"/>
        <cfvo type="max"/>
        <color rgb="00D8B4FE"/>
      </dataBar>
    </cfRule>
  </conditionalFormatting>
  <conditionalFormatting sqref="BL39:BL44">
    <cfRule type="dataBar" priority="47">
      <dataBar showValue="1">
        <cfvo type="min"/>
        <cfvo type="max"/>
        <color rgb="00D8B4FE"/>
      </dataBar>
    </cfRule>
  </conditionalFormatting>
  <conditionalFormatting sqref="BL48:BL50">
    <cfRule type="dataBar" priority="48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7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01.08.2026 — 31.08.2026</t>
        </is>
      </c>
    </row>
    <row r="3">
      <c r="A3" t="inlineStr">
        <is>
          <t>Дата контроля: 31.08.2026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4309780.180000001</v>
      </c>
    </row>
    <row r="7">
      <c r="A7" s="8" t="inlineStr">
        <is>
          <t>План суммы</t>
        </is>
      </c>
      <c r="B7" s="21" t="n">
        <v>4433400</v>
      </c>
    </row>
    <row r="8">
      <c r="A8" s="8" t="inlineStr">
        <is>
          <t>Выполнение суммы</t>
        </is>
      </c>
      <c r="B8" s="22" t="n">
        <v>0.9721162493797088</v>
      </c>
    </row>
    <row r="9">
      <c r="A9" s="8" t="inlineStr">
        <is>
          <t>Факт тренировок</t>
        </is>
      </c>
      <c r="B9" s="21" t="n">
        <v>2952</v>
      </c>
    </row>
    <row r="10">
      <c r="A10" s="8" t="inlineStr">
        <is>
          <t>План тренировок</t>
        </is>
      </c>
      <c r="B10" s="21" t="n">
        <v>2885</v>
      </c>
    </row>
    <row r="11">
      <c r="A11" s="8" t="inlineStr">
        <is>
          <t>Выполнение тренировок</t>
        </is>
      </c>
      <c r="B11" s="22" t="n">
        <v>1.023223570190641</v>
      </c>
    </row>
    <row r="12">
      <c r="A12" s="8" t="inlineStr">
        <is>
          <t>Дней прошло</t>
        </is>
      </c>
      <c r="B12" s="21" t="inlineStr">
        <is>
          <t>31 / 31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1296</v>
      </c>
      <c r="C17" s="10" t="n">
        <v>1529</v>
      </c>
      <c r="D17" s="23" t="n">
        <v>1.179783950617284</v>
      </c>
      <c r="E17" s="10" t="n">
        <v>1800000</v>
      </c>
      <c r="F17" s="10" t="n">
        <v>1957199.770000001</v>
      </c>
      <c r="G17" s="23" t="n">
        <v>1.087333205555556</v>
      </c>
      <c r="H17" s="10" t="n">
        <v>1957199.770000001</v>
      </c>
      <c r="I17" s="10" t="n">
        <v>157199.7700000009</v>
      </c>
    </row>
    <row r="18">
      <c r="A18" s="8" t="inlineStr">
        <is>
          <t>ТЗ</t>
        </is>
      </c>
      <c r="B18" s="10" t="n">
        <v>1166</v>
      </c>
      <c r="C18" s="10" t="n">
        <v>1123</v>
      </c>
      <c r="D18" s="23" t="n">
        <v>0.9631217838765008</v>
      </c>
      <c r="E18" s="10" t="n">
        <v>2093400</v>
      </c>
      <c r="F18" s="10" t="n">
        <v>1971749.82</v>
      </c>
      <c r="G18" s="23" t="n">
        <v>0.9418887073660074</v>
      </c>
      <c r="H18" s="10" t="n">
        <v>1971749.82</v>
      </c>
      <c r="I18" s="10" t="n">
        <v>-121650.1800000002</v>
      </c>
    </row>
    <row r="19">
      <c r="A19" s="8" t="inlineStr">
        <is>
          <t>ГП</t>
        </is>
      </c>
      <c r="B19" s="10" t="n">
        <v>381</v>
      </c>
      <c r="C19" s="10" t="n">
        <v>277</v>
      </c>
      <c r="D19" s="23" t="n">
        <v>0.7270341207349081</v>
      </c>
      <c r="E19" s="10" t="n">
        <v>470000</v>
      </c>
      <c r="F19" s="10" t="n">
        <v>343248.09</v>
      </c>
      <c r="G19" s="23" t="n">
        <v>0.7303150851063829</v>
      </c>
      <c r="H19" s="10" t="n">
        <v>343248.09</v>
      </c>
      <c r="I19" s="10" t="n">
        <v>-126751.91</v>
      </c>
    </row>
    <row r="20">
      <c r="A20" s="8" t="inlineStr">
        <is>
          <t>БИ</t>
        </is>
      </c>
      <c r="B20" s="10" t="n">
        <v>42</v>
      </c>
      <c r="C20" s="10" t="n">
        <v>23</v>
      </c>
      <c r="D20" s="23" t="n">
        <v>0.5476190476190477</v>
      </c>
      <c r="E20" s="10" t="n">
        <v>70000</v>
      </c>
      <c r="F20" s="10" t="n">
        <v>37582.5</v>
      </c>
      <c r="G20" s="23" t="n">
        <v>0.5368928571428572</v>
      </c>
      <c r="H20" s="10" t="n">
        <v>37582.5</v>
      </c>
      <c r="I20" s="10" t="n">
        <v>-32417.5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БАС</t>
        </is>
      </c>
      <c r="B26" s="8" t="inlineStr">
        <is>
          <t>Котова Ксения Алексеевна</t>
        </is>
      </c>
      <c r="C26" s="10" t="n">
        <v>0</v>
      </c>
      <c r="D26" s="10" t="n">
        <v>27</v>
      </c>
      <c r="E26" s="23" t="n">
        <v>0</v>
      </c>
      <c r="F26" s="10" t="n">
        <v>0</v>
      </c>
      <c r="G26" s="10" t="n">
        <v>33937</v>
      </c>
      <c r="H26" s="23" t="n">
        <v>0</v>
      </c>
      <c r="I26" s="10" t="n">
        <v>33937</v>
      </c>
      <c r="J26" s="10" t="n">
        <v>33937</v>
      </c>
    </row>
    <row r="27">
      <c r="A27" s="8" t="inlineStr">
        <is>
          <t>БАС</t>
        </is>
      </c>
      <c r="B27" s="8" t="inlineStr">
        <is>
          <t>Федяй Антон Владиславович</t>
        </is>
      </c>
      <c r="C27" s="10" t="n">
        <v>0</v>
      </c>
      <c r="D27" s="10" t="n">
        <v>44</v>
      </c>
      <c r="E27" s="23" t="n">
        <v>0</v>
      </c>
      <c r="F27" s="10" t="n">
        <v>0</v>
      </c>
      <c r="G27" s="10" t="n">
        <v>39822.5</v>
      </c>
      <c r="H27" s="23" t="n">
        <v>0</v>
      </c>
      <c r="I27" s="10" t="n">
        <v>39822.5</v>
      </c>
      <c r="J27" s="10" t="n">
        <v>39822.5</v>
      </c>
    </row>
    <row r="28">
      <c r="A28" s="8" t="inlineStr">
        <is>
          <t>БАС</t>
        </is>
      </c>
      <c r="B28" s="8" t="inlineStr">
        <is>
          <t>Парфенова Ксения Александровна</t>
        </is>
      </c>
      <c r="C28" s="10" t="n">
        <v>109</v>
      </c>
      <c r="D28" s="10" t="n">
        <v>40</v>
      </c>
      <c r="E28" s="23" t="n">
        <v>0.3669724770642202</v>
      </c>
      <c r="F28" s="10" t="n">
        <v>215800</v>
      </c>
      <c r="G28" s="10" t="n">
        <v>75390.92</v>
      </c>
      <c r="H28" s="23" t="n">
        <v>0.3493555143651529</v>
      </c>
      <c r="I28" s="10" t="n">
        <v>75390.92</v>
      </c>
      <c r="J28" s="10" t="n">
        <v>-140409.08</v>
      </c>
    </row>
    <row r="29">
      <c r="A29" s="8" t="inlineStr">
        <is>
          <t>БАС</t>
        </is>
      </c>
      <c r="B29" s="8" t="inlineStr">
        <is>
          <t>Зайцев Анатолий Викторович</t>
        </is>
      </c>
      <c r="C29" s="10" t="n">
        <v>188</v>
      </c>
      <c r="D29" s="10" t="n">
        <v>77</v>
      </c>
      <c r="E29" s="23" t="n">
        <v>0.4095744680851064</v>
      </c>
      <c r="F29" s="10" t="n">
        <v>266800</v>
      </c>
      <c r="G29" s="10" t="n">
        <v>99580</v>
      </c>
      <c r="H29" s="23" t="n">
        <v>0.3732383808095952</v>
      </c>
      <c r="I29" s="10" t="n">
        <v>99580</v>
      </c>
      <c r="J29" s="10" t="n">
        <v>-167220</v>
      </c>
    </row>
    <row r="30">
      <c r="A30" s="8" t="inlineStr">
        <is>
          <t>БАС</t>
        </is>
      </c>
      <c r="B30" s="8" t="inlineStr">
        <is>
          <t>Киселевская Яна Александровна</t>
        </is>
      </c>
      <c r="C30" s="10" t="n">
        <v>354</v>
      </c>
      <c r="D30" s="10" t="n">
        <v>154</v>
      </c>
      <c r="E30" s="23" t="n">
        <v>0.4350282485875706</v>
      </c>
      <c r="F30" s="10" t="n">
        <v>495500</v>
      </c>
      <c r="G30" s="10" t="n">
        <v>214079.85</v>
      </c>
      <c r="H30" s="23" t="n">
        <v>0.4320481331987891</v>
      </c>
      <c r="I30" s="10" t="n">
        <v>214079.85</v>
      </c>
      <c r="J30" s="10" t="n">
        <v>-281420.15</v>
      </c>
    </row>
    <row r="31">
      <c r="A31" s="8" t="inlineStr">
        <is>
          <t>БАС</t>
        </is>
      </c>
      <c r="B31" s="8" t="inlineStr">
        <is>
          <t>Созонов Роман Алексеевич</t>
        </is>
      </c>
      <c r="C31" s="10" t="n">
        <v>145</v>
      </c>
      <c r="D31" s="10" t="n">
        <v>95</v>
      </c>
      <c r="E31" s="23" t="n">
        <v>0.6551724137931034</v>
      </c>
      <c r="F31" s="10" t="n">
        <v>185000</v>
      </c>
      <c r="G31" s="10" t="n">
        <v>110041.5</v>
      </c>
      <c r="H31" s="23" t="n">
        <v>0.5948189189189189</v>
      </c>
      <c r="I31" s="10" t="n">
        <v>110041.5</v>
      </c>
      <c r="J31" s="10" t="n">
        <v>-74958.5</v>
      </c>
    </row>
    <row r="32">
      <c r="A32" s="8" t="inlineStr">
        <is>
          <t>БАС</t>
        </is>
      </c>
      <c r="B32" s="8" t="inlineStr">
        <is>
          <t>Якимович Богдан Петрович</t>
        </is>
      </c>
      <c r="C32" s="10" t="n">
        <v>43</v>
      </c>
      <c r="D32" s="10" t="n">
        <v>59</v>
      </c>
      <c r="E32" s="23" t="n">
        <v>1.372093023255814</v>
      </c>
      <c r="F32" s="10" t="n">
        <v>86500</v>
      </c>
      <c r="G32" s="10" t="n">
        <v>119777</v>
      </c>
      <c r="H32" s="23" t="n">
        <v>1.384705202312139</v>
      </c>
      <c r="I32" s="10" t="n">
        <v>119777</v>
      </c>
      <c r="J32" s="10" t="n">
        <v>33277</v>
      </c>
    </row>
    <row r="33">
      <c r="A33" s="8" t="inlineStr">
        <is>
          <t>БАС</t>
        </is>
      </c>
      <c r="B33" s="8" t="inlineStr">
        <is>
          <t>Колос Виктор Андреевич</t>
        </is>
      </c>
      <c r="C33" s="10" t="n">
        <v>457</v>
      </c>
      <c r="D33" s="10" t="n">
        <v>1033</v>
      </c>
      <c r="E33" s="23" t="n">
        <v>2.260393873085339</v>
      </c>
      <c r="F33" s="10" t="n">
        <v>550400</v>
      </c>
      <c r="G33" s="10" t="n">
        <v>1264571</v>
      </c>
      <c r="H33" s="23" t="n">
        <v>2.297549055232558</v>
      </c>
      <c r="I33" s="10" t="n">
        <v>1264571</v>
      </c>
      <c r="J33" s="10" t="n">
        <v>714171</v>
      </c>
    </row>
    <row r="34">
      <c r="A34" s="8" t="inlineStr">
        <is>
          <t>ТЗ</t>
        </is>
      </c>
      <c r="B34" s="8" t="inlineStr">
        <is>
          <t>Ефимцева Юлия Андреевна</t>
        </is>
      </c>
      <c r="C34" s="10" t="n">
        <v>0</v>
      </c>
      <c r="D34" s="10" t="n">
        <v>50</v>
      </c>
      <c r="E34" s="23" t="n">
        <v>0</v>
      </c>
      <c r="F34" s="10" t="n">
        <v>0</v>
      </c>
      <c r="G34" s="10" t="n">
        <v>91354.25</v>
      </c>
      <c r="H34" s="23" t="n">
        <v>0</v>
      </c>
      <c r="I34" s="10" t="n">
        <v>91354.25</v>
      </c>
      <c r="J34" s="10" t="n">
        <v>91354.25</v>
      </c>
    </row>
    <row r="35">
      <c r="A35" s="8" t="inlineStr">
        <is>
          <t>ТЗ</t>
        </is>
      </c>
      <c r="B35" s="8" t="inlineStr">
        <is>
          <t>Русакова Юлия Андреевна</t>
        </is>
      </c>
      <c r="C35" s="10" t="n">
        <v>0</v>
      </c>
      <c r="D35" s="10" t="n">
        <v>23</v>
      </c>
      <c r="E35" s="23" t="n">
        <v>0</v>
      </c>
      <c r="F35" s="10" t="n">
        <v>0</v>
      </c>
      <c r="G35" s="10" t="n">
        <v>43672</v>
      </c>
      <c r="H35" s="23" t="n">
        <v>0</v>
      </c>
      <c r="I35" s="10" t="n">
        <v>43672</v>
      </c>
      <c r="J35" s="10" t="n">
        <v>43672</v>
      </c>
    </row>
    <row r="36">
      <c r="A36" s="8" t="inlineStr">
        <is>
          <t>ТЗ</t>
        </is>
      </c>
      <c r="B36" s="8" t="inlineStr">
        <is>
          <t>Акберов Эльнур Акрем Оглы</t>
        </is>
      </c>
      <c r="C36" s="10" t="n">
        <v>168</v>
      </c>
      <c r="D36" s="10" t="n">
        <v>17</v>
      </c>
      <c r="E36" s="23" t="n">
        <v>0.1011904761904762</v>
      </c>
      <c r="F36" s="10" t="n">
        <v>305100</v>
      </c>
      <c r="G36" s="10" t="n">
        <v>25606</v>
      </c>
      <c r="H36" s="23" t="n">
        <v>0.08392658144870534</v>
      </c>
      <c r="I36" s="10" t="n">
        <v>25606</v>
      </c>
      <c r="J36" s="10" t="n">
        <v>-279494</v>
      </c>
    </row>
    <row r="37">
      <c r="A37" s="8" t="inlineStr">
        <is>
          <t>ТЗ</t>
        </is>
      </c>
      <c r="B37" s="8" t="inlineStr">
        <is>
          <t>Пузощатова Екатерина Викторовна</t>
        </is>
      </c>
      <c r="C37" s="10" t="n">
        <v>70</v>
      </c>
      <c r="D37" s="10" t="n">
        <v>40</v>
      </c>
      <c r="E37" s="23" t="n">
        <v>0.5714285714285714</v>
      </c>
      <c r="F37" s="10" t="n">
        <v>116700</v>
      </c>
      <c r="G37" s="10" t="n">
        <v>58953.25</v>
      </c>
      <c r="H37" s="23" t="n">
        <v>0.505169237360754</v>
      </c>
      <c r="I37" s="10" t="n">
        <v>58953.25</v>
      </c>
      <c r="J37" s="10" t="n">
        <v>-57746.75</v>
      </c>
    </row>
    <row r="38">
      <c r="A38" s="8" t="inlineStr">
        <is>
          <t>ТЗ</t>
        </is>
      </c>
      <c r="B38" s="8" t="inlineStr">
        <is>
          <t>Николаева Татьяна Владимировна</t>
        </is>
      </c>
      <c r="C38" s="10" t="n">
        <v>89</v>
      </c>
      <c r="D38" s="10" t="n">
        <v>44</v>
      </c>
      <c r="E38" s="23" t="n">
        <v>0.4943820224719101</v>
      </c>
      <c r="F38" s="10" t="n">
        <v>122600</v>
      </c>
      <c r="G38" s="10" t="n">
        <v>67552.5</v>
      </c>
      <c r="H38" s="23" t="n">
        <v>0.5509991843393148</v>
      </c>
      <c r="I38" s="10" t="n">
        <v>67552.5</v>
      </c>
      <c r="J38" s="10" t="n">
        <v>-55047.5</v>
      </c>
    </row>
    <row r="39">
      <c r="A39" s="8" t="inlineStr">
        <is>
          <t>ТЗ</t>
        </is>
      </c>
      <c r="B39" s="8" t="inlineStr">
        <is>
          <t>Панкрац Наталья Владимировна</t>
        </is>
      </c>
      <c r="C39" s="10" t="n">
        <v>44</v>
      </c>
      <c r="D39" s="10" t="n">
        <v>36</v>
      </c>
      <c r="E39" s="23" t="n">
        <v>0.8181818181818182</v>
      </c>
      <c r="F39" s="10" t="n">
        <v>64700</v>
      </c>
      <c r="G39" s="10" t="n">
        <v>42443.5</v>
      </c>
      <c r="H39" s="23" t="n">
        <v>0.6560046367851623</v>
      </c>
      <c r="I39" s="10" t="n">
        <v>42443.5</v>
      </c>
      <c r="J39" s="10" t="n">
        <v>-22256.5</v>
      </c>
    </row>
    <row r="40">
      <c r="A40" s="8" t="inlineStr">
        <is>
          <t>ТЗ</t>
        </is>
      </c>
      <c r="B40" s="8" t="inlineStr">
        <is>
          <t>Краснобородикова Анастасия Иорданова</t>
        </is>
      </c>
      <c r="C40" s="10" t="n">
        <v>49</v>
      </c>
      <c r="D40" s="10" t="n">
        <v>35</v>
      </c>
      <c r="E40" s="23" t="n">
        <v>0.7142857142857143</v>
      </c>
      <c r="F40" s="10" t="n">
        <v>65800</v>
      </c>
      <c r="G40" s="10" t="n">
        <v>47504</v>
      </c>
      <c r="H40" s="23" t="n">
        <v>0.7219452887537994</v>
      </c>
      <c r="I40" s="10" t="n">
        <v>47504</v>
      </c>
      <c r="J40" s="10" t="n">
        <v>-18296</v>
      </c>
    </row>
    <row r="41">
      <c r="A41" s="8" t="inlineStr">
        <is>
          <t>ТЗ</t>
        </is>
      </c>
      <c r="B41" s="8" t="inlineStr">
        <is>
          <t>Егиазарян Эльмира Яновна</t>
        </is>
      </c>
      <c r="C41" s="10" t="n">
        <v>112</v>
      </c>
      <c r="D41" s="10" t="n">
        <v>90</v>
      </c>
      <c r="E41" s="23" t="n">
        <v>0.8035714285714286</v>
      </c>
      <c r="F41" s="10" t="n">
        <v>252600</v>
      </c>
      <c r="G41" s="10" t="n">
        <v>189998</v>
      </c>
      <c r="H41" s="23" t="n">
        <v>0.7521694378463974</v>
      </c>
      <c r="I41" s="10" t="n">
        <v>189998</v>
      </c>
      <c r="J41" s="10" t="n">
        <v>-62602</v>
      </c>
    </row>
    <row r="42">
      <c r="A42" s="8" t="inlineStr">
        <is>
          <t>ТЗ</t>
        </is>
      </c>
      <c r="B42" s="8" t="inlineStr">
        <is>
          <t>Стрежнев Сергей Александрович</t>
        </is>
      </c>
      <c r="C42" s="10" t="n">
        <v>101</v>
      </c>
      <c r="D42" s="10" t="n">
        <v>84</v>
      </c>
      <c r="E42" s="23" t="n">
        <v>0.8316831683168316</v>
      </c>
      <c r="F42" s="10" t="n">
        <v>232600</v>
      </c>
      <c r="G42" s="10" t="n">
        <v>188714</v>
      </c>
      <c r="H42" s="23" t="n">
        <v>0.8113241616509028</v>
      </c>
      <c r="I42" s="10" t="n">
        <v>188714</v>
      </c>
      <c r="J42" s="10" t="n">
        <v>-43886</v>
      </c>
    </row>
    <row r="43">
      <c r="A43" s="8" t="inlineStr">
        <is>
          <t>ТЗ</t>
        </is>
      </c>
      <c r="B43" s="8" t="inlineStr">
        <is>
          <t>Шумилова Наталья Альбертовна</t>
        </is>
      </c>
      <c r="C43" s="10" t="n">
        <v>14</v>
      </c>
      <c r="D43" s="10" t="n">
        <v>12</v>
      </c>
      <c r="E43" s="23" t="n">
        <v>0.8571428571428571</v>
      </c>
      <c r="F43" s="10" t="n">
        <v>22600</v>
      </c>
      <c r="G43" s="10" t="n">
        <v>19327.5</v>
      </c>
      <c r="H43" s="23" t="n">
        <v>0.8551991150442478</v>
      </c>
      <c r="I43" s="10" t="n">
        <v>19327.5</v>
      </c>
      <c r="J43" s="10" t="n">
        <v>-3272.5</v>
      </c>
    </row>
    <row r="44">
      <c r="A44" s="8" t="inlineStr">
        <is>
          <t>ТЗ</t>
        </is>
      </c>
      <c r="B44" s="8" t="inlineStr">
        <is>
          <t>Мясик Елизавета Сергеевна</t>
        </is>
      </c>
      <c r="C44" s="10" t="n">
        <v>57</v>
      </c>
      <c r="D44" s="10" t="n">
        <v>53</v>
      </c>
      <c r="E44" s="23" t="n">
        <v>0.9298245614035088</v>
      </c>
      <c r="F44" s="10" t="n">
        <v>120400</v>
      </c>
      <c r="G44" s="10" t="n">
        <v>110193</v>
      </c>
      <c r="H44" s="23" t="n">
        <v>0.9152242524916944</v>
      </c>
      <c r="I44" s="10" t="n">
        <v>110193</v>
      </c>
      <c r="J44" s="10" t="n">
        <v>-10207</v>
      </c>
    </row>
    <row r="45">
      <c r="A45" s="8" t="inlineStr">
        <is>
          <t>ТЗ</t>
        </is>
      </c>
      <c r="B45" s="8" t="inlineStr">
        <is>
          <t>Грищенко Андрей Сергеевич</t>
        </is>
      </c>
      <c r="C45" s="10" t="n">
        <v>103</v>
      </c>
      <c r="D45" s="10" t="n">
        <v>105</v>
      </c>
      <c r="E45" s="23" t="n">
        <v>1.019417475728155</v>
      </c>
      <c r="F45" s="10" t="n">
        <v>156100</v>
      </c>
      <c r="G45" s="10" t="n">
        <v>154447.17</v>
      </c>
      <c r="H45" s="23" t="n">
        <v>0.9894117232543242</v>
      </c>
      <c r="I45" s="10" t="n">
        <v>154447.17</v>
      </c>
      <c r="J45" s="10" t="n">
        <v>-1652.829999999987</v>
      </c>
    </row>
    <row r="46">
      <c r="A46" s="8" t="inlineStr">
        <is>
          <t>ТЗ</t>
        </is>
      </c>
      <c r="B46" s="8" t="inlineStr">
        <is>
          <t>Дубровин Евгений Андреевич</t>
        </is>
      </c>
      <c r="C46" s="10" t="n">
        <v>107</v>
      </c>
      <c r="D46" s="10" t="n">
        <v>115</v>
      </c>
      <c r="E46" s="23" t="n">
        <v>1.074766355140187</v>
      </c>
      <c r="F46" s="10" t="n">
        <v>212100</v>
      </c>
      <c r="G46" s="10" t="n">
        <v>226120.01</v>
      </c>
      <c r="H46" s="23" t="n">
        <v>1.066100942951438</v>
      </c>
      <c r="I46" s="10" t="n">
        <v>226120.01</v>
      </c>
      <c r="J46" s="10" t="n">
        <v>14020.00999999998</v>
      </c>
    </row>
    <row r="47">
      <c r="A47" s="8" t="inlineStr">
        <is>
          <t>ТЗ</t>
        </is>
      </c>
      <c r="B47" s="8" t="inlineStr">
        <is>
          <t>Шуваев Данил Александрович</t>
        </is>
      </c>
      <c r="C47" s="10" t="n">
        <v>144</v>
      </c>
      <c r="D47" s="10" t="n">
        <v>189</v>
      </c>
      <c r="E47" s="23" t="n">
        <v>1.3125</v>
      </c>
      <c r="F47" s="10" t="n">
        <v>253900</v>
      </c>
      <c r="G47" s="10" t="n">
        <v>321043.62</v>
      </c>
      <c r="H47" s="23" t="n">
        <v>1.264449074438755</v>
      </c>
      <c r="I47" s="10" t="n">
        <v>321043.62</v>
      </c>
      <c r="J47" s="10" t="n">
        <v>67143.62</v>
      </c>
    </row>
    <row r="48">
      <c r="A48" s="8" t="inlineStr">
        <is>
          <t>ТЗ</t>
        </is>
      </c>
      <c r="B48" s="8" t="inlineStr">
        <is>
          <t>Зеленцова Алёна Витальевна</t>
        </is>
      </c>
      <c r="C48" s="10" t="n">
        <v>20</v>
      </c>
      <c r="D48" s="10" t="n">
        <v>21</v>
      </c>
      <c r="E48" s="23" t="n">
        <v>1.05</v>
      </c>
      <c r="F48" s="10" t="n">
        <v>26100</v>
      </c>
      <c r="G48" s="10" t="n">
        <v>35286.5</v>
      </c>
      <c r="H48" s="23" t="n">
        <v>1.351973180076628</v>
      </c>
      <c r="I48" s="10" t="n">
        <v>35286.5</v>
      </c>
      <c r="J48" s="10" t="n">
        <v>9186.5</v>
      </c>
    </row>
    <row r="49">
      <c r="A49" s="8" t="inlineStr">
        <is>
          <t>ТЗ</t>
        </is>
      </c>
      <c r="B49" s="8" t="inlineStr">
        <is>
          <t>Петрова Татьяна Андреевна</t>
        </is>
      </c>
      <c r="C49" s="10" t="n">
        <v>29</v>
      </c>
      <c r="D49" s="10" t="n">
        <v>43</v>
      </c>
      <c r="E49" s="23" t="n">
        <v>1.482758620689655</v>
      </c>
      <c r="F49" s="10" t="n">
        <v>46000</v>
      </c>
      <c r="G49" s="10" t="n">
        <v>68482.5</v>
      </c>
      <c r="H49" s="23" t="n">
        <v>1.48875</v>
      </c>
      <c r="I49" s="10" t="n">
        <v>68482.5</v>
      </c>
      <c r="J49" s="10" t="n">
        <v>22482.5</v>
      </c>
    </row>
    <row r="50">
      <c r="A50" s="8" t="inlineStr">
        <is>
          <t>ТЗ</t>
        </is>
      </c>
      <c r="B50" s="8" t="inlineStr">
        <is>
          <t>Бакшеева Аделия Фаилевна</t>
        </is>
      </c>
      <c r="C50" s="10" t="n">
        <v>13</v>
      </c>
      <c r="D50" s="10" t="n">
        <v>35</v>
      </c>
      <c r="E50" s="23" t="n">
        <v>2.692307692307693</v>
      </c>
      <c r="F50" s="10" t="n">
        <v>17800</v>
      </c>
      <c r="G50" s="10" t="n">
        <v>38491.00999999999</v>
      </c>
      <c r="H50" s="23" t="n">
        <v>2.162416292134831</v>
      </c>
      <c r="I50" s="10" t="n">
        <v>38491.00999999999</v>
      </c>
      <c r="J50" s="10" t="n">
        <v>20691.00999999999</v>
      </c>
    </row>
    <row r="51">
      <c r="A51" s="8" t="inlineStr">
        <is>
          <t>ТЗ</t>
        </is>
      </c>
      <c r="B51" s="8" t="inlineStr">
        <is>
          <t>Котляков Антон Сергеевич</t>
        </is>
      </c>
      <c r="C51" s="10" t="n">
        <v>7</v>
      </c>
      <c r="D51" s="10" t="n">
        <v>14</v>
      </c>
      <c r="E51" s="23" t="n">
        <v>2</v>
      </c>
      <c r="F51" s="10" t="n">
        <v>5400</v>
      </c>
      <c r="G51" s="10" t="n">
        <v>14505</v>
      </c>
      <c r="H51" s="23" t="n">
        <v>2.686111111111111</v>
      </c>
      <c r="I51" s="10" t="n">
        <v>14505</v>
      </c>
      <c r="J51" s="10" t="n">
        <v>9105</v>
      </c>
    </row>
    <row r="52">
      <c r="A52" s="8" t="inlineStr">
        <is>
          <t>ТЗ</t>
        </is>
      </c>
      <c r="B52" s="8" t="inlineStr">
        <is>
          <t>Бажев Михаил Валерьевич</t>
        </is>
      </c>
      <c r="C52" s="10" t="n">
        <v>39</v>
      </c>
      <c r="D52" s="10" t="n">
        <v>117</v>
      </c>
      <c r="E52" s="23" t="n">
        <v>3</v>
      </c>
      <c r="F52" s="10" t="n">
        <v>72900</v>
      </c>
      <c r="G52" s="10" t="n">
        <v>228056.01</v>
      </c>
      <c r="H52" s="23" t="n">
        <v>3.128340329218108</v>
      </c>
      <c r="I52" s="10" t="n">
        <v>228056.01</v>
      </c>
      <c r="J52" s="10" t="n">
        <v>155156.01</v>
      </c>
    </row>
    <row r="53">
      <c r="A53" s="8" t="inlineStr">
        <is>
          <t>ГП</t>
        </is>
      </c>
      <c r="B53" s="8" t="inlineStr">
        <is>
          <t>Володина Ирина Анатольевна</t>
        </is>
      </c>
      <c r="C53" s="10" t="n">
        <v>0</v>
      </c>
      <c r="D53" s="10" t="n">
        <v>9</v>
      </c>
      <c r="E53" s="23" t="n">
        <v>0</v>
      </c>
      <c r="F53" s="10" t="n">
        <v>0</v>
      </c>
      <c r="G53" s="10" t="n">
        <v>11557.5</v>
      </c>
      <c r="H53" s="23" t="n">
        <v>0</v>
      </c>
      <c r="I53" s="10" t="n">
        <v>11557.5</v>
      </c>
      <c r="J53" s="10" t="n">
        <v>11557.5</v>
      </c>
    </row>
    <row r="54">
      <c r="A54" s="8" t="inlineStr">
        <is>
          <t>ГП</t>
        </is>
      </c>
      <c r="B54" s="8" t="inlineStr">
        <is>
          <t>Мирошниченко Анастасия Константиновна</t>
        </is>
      </c>
      <c r="C54" s="10" t="n">
        <v>37</v>
      </c>
      <c r="D54" s="10" t="n">
        <v>26</v>
      </c>
      <c r="E54" s="23" t="n">
        <v>0.7027027027027027</v>
      </c>
      <c r="F54" s="10" t="n">
        <v>70000</v>
      </c>
      <c r="G54" s="10" t="n">
        <v>31112.5</v>
      </c>
      <c r="H54" s="23" t="n">
        <v>0.4444642857142857</v>
      </c>
      <c r="I54" s="10" t="n">
        <v>31112.5</v>
      </c>
      <c r="J54" s="10" t="n">
        <v>-38887.5</v>
      </c>
    </row>
    <row r="55">
      <c r="A55" s="8" t="inlineStr">
        <is>
          <t>ГП</t>
        </is>
      </c>
      <c r="B55" s="8" t="inlineStr">
        <is>
          <t>Блинова Мария Александровна</t>
        </is>
      </c>
      <c r="C55" s="10" t="n">
        <v>158</v>
      </c>
      <c r="D55" s="10" t="n">
        <v>93</v>
      </c>
      <c r="E55" s="23" t="n">
        <v>0.5886075949367089</v>
      </c>
      <c r="F55" s="10" t="n">
        <v>120000</v>
      </c>
      <c r="G55" s="10" t="n">
        <v>73234</v>
      </c>
      <c r="H55" s="23" t="n">
        <v>0.6102833333333333</v>
      </c>
      <c r="I55" s="10" t="n">
        <v>73234</v>
      </c>
      <c r="J55" s="10" t="n">
        <v>-46766</v>
      </c>
    </row>
    <row r="56">
      <c r="A56" s="8" t="inlineStr">
        <is>
          <t>ГП</t>
        </is>
      </c>
      <c r="B56" s="8" t="inlineStr">
        <is>
          <t>Ямова Жанна Николаевна</t>
        </is>
      </c>
      <c r="C56" s="10" t="n">
        <v>81</v>
      </c>
      <c r="D56" s="10" t="n">
        <v>62</v>
      </c>
      <c r="E56" s="23" t="n">
        <v>0.7654320987654321</v>
      </c>
      <c r="F56" s="10" t="n">
        <v>130000</v>
      </c>
      <c r="G56" s="10" t="n">
        <v>98451.34</v>
      </c>
      <c r="H56" s="23" t="n">
        <v>0.7573179999999999</v>
      </c>
      <c r="I56" s="10" t="n">
        <v>98451.34</v>
      </c>
      <c r="J56" s="10" t="n">
        <v>-31548.66</v>
      </c>
    </row>
    <row r="57">
      <c r="A57" s="8" t="inlineStr">
        <is>
          <t>ГП</t>
        </is>
      </c>
      <c r="B57" s="8" t="inlineStr">
        <is>
          <t>Шахова Юлия Александровна</t>
        </is>
      </c>
      <c r="C57" s="10" t="n">
        <v>84</v>
      </c>
      <c r="D57" s="10" t="n">
        <v>65</v>
      </c>
      <c r="E57" s="23" t="n">
        <v>0.7738095238095238</v>
      </c>
      <c r="F57" s="10" t="n">
        <v>120000</v>
      </c>
      <c r="G57" s="10" t="n">
        <v>94624</v>
      </c>
      <c r="H57" s="23" t="n">
        <v>0.7885333333333333</v>
      </c>
      <c r="I57" s="10" t="n">
        <v>94624</v>
      </c>
      <c r="J57" s="10" t="n">
        <v>-25376</v>
      </c>
    </row>
    <row r="58">
      <c r="A58" s="8" t="inlineStr">
        <is>
          <t>ГП</t>
        </is>
      </c>
      <c r="B58" s="8" t="inlineStr">
        <is>
          <t>Сабирова Дина Юрьевна</t>
        </is>
      </c>
      <c r="C58" s="10" t="n">
        <v>21</v>
      </c>
      <c r="D58" s="10" t="n">
        <v>22</v>
      </c>
      <c r="E58" s="23" t="n">
        <v>1.047619047619048</v>
      </c>
      <c r="F58" s="10" t="n">
        <v>30000</v>
      </c>
      <c r="G58" s="10" t="n">
        <v>34268.75</v>
      </c>
      <c r="H58" s="23" t="n">
        <v>1.142291666666667</v>
      </c>
      <c r="I58" s="10" t="n">
        <v>34268.75</v>
      </c>
      <c r="J58" s="10" t="n">
        <v>4268.75</v>
      </c>
    </row>
    <row r="59">
      <c r="A59" s="8" t="inlineStr">
        <is>
          <t>БИ</t>
        </is>
      </c>
      <c r="B59" s="8" t="inlineStr">
        <is>
          <t>Кадыров Вадим Камильевич</t>
        </is>
      </c>
      <c r="C59" s="10" t="n">
        <v>3</v>
      </c>
      <c r="D59" s="10" t="n">
        <v>0</v>
      </c>
      <c r="E59" s="23" t="n">
        <v>0</v>
      </c>
      <c r="F59" s="10" t="n">
        <v>3800</v>
      </c>
      <c r="G59" s="10" t="n">
        <v>0</v>
      </c>
      <c r="H59" s="23" t="n">
        <v>0</v>
      </c>
      <c r="I59" s="10" t="n">
        <v>0</v>
      </c>
      <c r="J59" s="10" t="n">
        <v>-3800</v>
      </c>
    </row>
    <row r="60">
      <c r="A60" s="8" t="inlineStr">
        <is>
          <t>БИ</t>
        </is>
      </c>
      <c r="B60" s="8" t="inlineStr">
        <is>
          <t>Ширгаков Эдуард Фликсович</t>
        </is>
      </c>
      <c r="C60" s="10" t="n">
        <v>26</v>
      </c>
      <c r="D60" s="10" t="n">
        <v>0</v>
      </c>
      <c r="E60" s="23" t="n">
        <v>0</v>
      </c>
      <c r="F60" s="10" t="n">
        <v>45500</v>
      </c>
      <c r="G60" s="10" t="n">
        <v>0</v>
      </c>
      <c r="H60" s="23" t="n">
        <v>0</v>
      </c>
      <c r="I60" s="10" t="n">
        <v>0</v>
      </c>
      <c r="J60" s="10" t="n">
        <v>-45500</v>
      </c>
    </row>
    <row r="61">
      <c r="A61" s="8" t="inlineStr">
        <is>
          <t>БИ</t>
        </is>
      </c>
      <c r="B61" s="8" t="inlineStr">
        <is>
          <t>Кармушев Ростислав Николаевич</t>
        </is>
      </c>
      <c r="C61" s="10" t="n">
        <v>13</v>
      </c>
      <c r="D61" s="10" t="n">
        <v>23</v>
      </c>
      <c r="E61" s="23" t="n">
        <v>1.769230769230769</v>
      </c>
      <c r="F61" s="10" t="n">
        <v>20700</v>
      </c>
      <c r="G61" s="10" t="n">
        <v>37582.5</v>
      </c>
      <c r="H61" s="23" t="n">
        <v>1.815579710144928</v>
      </c>
      <c r="I61" s="10" t="n">
        <v>37582.5</v>
      </c>
      <c r="J61" s="10" t="n">
        <v>16882.5</v>
      </c>
    </row>
    <row r="65">
      <c r="A65" s="2" t="inlineStr">
        <is>
          <t>Дорожная карта по дням</t>
        </is>
      </c>
    </row>
    <row r="66">
      <c r="A66" s="20" t="inlineStr">
        <is>
          <t>День</t>
        </is>
      </c>
      <c r="B66" s="20" t="inlineStr">
        <is>
          <t>Дата</t>
        </is>
      </c>
      <c r="C66" s="20" t="inlineStr">
        <is>
          <t>План ₽ накоп.</t>
        </is>
      </c>
      <c r="D66" s="20" t="inlineStr">
        <is>
          <t>Факт ₽ день</t>
        </is>
      </c>
      <c r="E66" s="20" t="inlineStr">
        <is>
          <t>Факт ₽ накоп.</t>
        </is>
      </c>
      <c r="F66" s="20" t="inlineStr">
        <is>
          <t>% ₽</t>
        </is>
      </c>
      <c r="G66" s="20" t="inlineStr">
        <is>
          <t>План трен. накоп.</t>
        </is>
      </c>
      <c r="H66" s="20" t="inlineStr">
        <is>
          <t>Факт трен. день</t>
        </is>
      </c>
      <c r="I66" s="20" t="inlineStr">
        <is>
          <t>Факт трен. накоп.</t>
        </is>
      </c>
      <c r="J66" s="20" t="inlineStr">
        <is>
          <t>% трен.</t>
        </is>
      </c>
    </row>
    <row r="67">
      <c r="A67" s="8" t="n">
        <v>1</v>
      </c>
      <c r="B67" s="8" t="inlineStr">
        <is>
          <t>01.08.2026</t>
        </is>
      </c>
      <c r="C67" s="10" t="n">
        <v>87812.88317066485</v>
      </c>
      <c r="D67" s="10" t="n">
        <v>35502.33</v>
      </c>
      <c r="E67" s="10" t="n">
        <v>35502.33</v>
      </c>
      <c r="F67" s="23" t="n">
        <v>0.4042952322952547</v>
      </c>
      <c r="G67" s="10" t="n">
        <v>57.65869383982456</v>
      </c>
      <c r="H67" s="10" t="n">
        <v>22</v>
      </c>
      <c r="I67" s="10" t="n">
        <v>22</v>
      </c>
      <c r="J67" s="23" t="n">
        <v>0.3815556429550042</v>
      </c>
    </row>
    <row r="68">
      <c r="A68" s="8" t="n">
        <v>2</v>
      </c>
      <c r="B68" s="8" t="inlineStr">
        <is>
          <t>02.08.2026</t>
        </is>
      </c>
      <c r="C68" s="10" t="n">
        <v>127818.8870510138</v>
      </c>
      <c r="D68" s="10" t="n">
        <v>36616.5</v>
      </c>
      <c r="E68" s="10" t="n">
        <v>72118.83</v>
      </c>
      <c r="F68" s="23" t="n">
        <v>0.5642267090873405</v>
      </c>
      <c r="G68" s="10" t="n">
        <v>86.48150497489897</v>
      </c>
      <c r="H68" s="10" t="n">
        <v>23</v>
      </c>
      <c r="I68" s="10" t="n">
        <v>45</v>
      </c>
      <c r="J68" s="23" t="n">
        <v>0.5203424710643175</v>
      </c>
    </row>
    <row r="69">
      <c r="A69" s="8" t="n">
        <v>3</v>
      </c>
      <c r="B69" s="8" t="inlineStr">
        <is>
          <t>03.08.2026</t>
        </is>
      </c>
      <c r="C69" s="10" t="n">
        <v>305933.8780708605</v>
      </c>
      <c r="D69" s="10" t="n">
        <v>123320.76</v>
      </c>
      <c r="E69" s="10" t="n">
        <v>195439.59</v>
      </c>
      <c r="F69" s="23" t="n">
        <v>0.6388295118945024</v>
      </c>
      <c r="G69" s="10" t="n">
        <v>197.1977001286768</v>
      </c>
      <c r="H69" s="10" t="n">
        <v>73</v>
      </c>
      <c r="I69" s="10" t="n">
        <v>118</v>
      </c>
      <c r="J69" s="23" t="n">
        <v>0.5983842606835771</v>
      </c>
    </row>
    <row r="70">
      <c r="A70" s="8" t="n">
        <v>4</v>
      </c>
      <c r="B70" s="8" t="inlineStr">
        <is>
          <t>04.08.2026</t>
        </is>
      </c>
      <c r="C70" s="10" t="n">
        <v>477086.1310974261</v>
      </c>
      <c r="D70" s="10" t="n">
        <v>93812.32000000001</v>
      </c>
      <c r="E70" s="10" t="n">
        <v>289251.91</v>
      </c>
      <c r="F70" s="23" t="n">
        <v>0.6062886576363959</v>
      </c>
      <c r="G70" s="10" t="n">
        <v>312.3516931873788</v>
      </c>
      <c r="H70" s="10" t="n">
        <v>64</v>
      </c>
      <c r="I70" s="10" t="n">
        <v>182</v>
      </c>
      <c r="J70" s="23" t="n">
        <v>0.5826765276755479</v>
      </c>
    </row>
    <row r="71">
      <c r="A71" s="8" t="n">
        <v>5</v>
      </c>
      <c r="B71" s="8" t="inlineStr">
        <is>
          <t>05.08.2026</t>
        </is>
      </c>
      <c r="C71" s="10" t="n">
        <v>675147.2341559824</v>
      </c>
      <c r="D71" s="10" t="n">
        <v>168589.13</v>
      </c>
      <c r="E71" s="10" t="n">
        <v>457841.04</v>
      </c>
      <c r="F71" s="23" t="n">
        <v>0.6781351042226486</v>
      </c>
      <c r="G71" s="10" t="n">
        <v>439.6295671203582</v>
      </c>
      <c r="H71" s="10" t="n">
        <v>114</v>
      </c>
      <c r="I71" s="10" t="n">
        <v>296</v>
      </c>
      <c r="J71" s="23" t="n">
        <v>0.6732941142672589</v>
      </c>
    </row>
    <row r="72">
      <c r="A72" s="8" t="n">
        <v>6</v>
      </c>
      <c r="B72" s="8" t="inlineStr">
        <is>
          <t>06.08.2026</t>
        </is>
      </c>
      <c r="C72" s="10" t="n">
        <v>840835.0845883939</v>
      </c>
      <c r="D72" s="10" t="n">
        <v>122335.21</v>
      </c>
      <c r="E72" s="10" t="n">
        <v>580176.25</v>
      </c>
      <c r="F72" s="23" t="n">
        <v>0.6900000495150701</v>
      </c>
      <c r="G72" s="10" t="n">
        <v>550.574514743462</v>
      </c>
      <c r="H72" s="10" t="n">
        <v>79</v>
      </c>
      <c r="I72" s="10" t="n">
        <v>375</v>
      </c>
      <c r="J72" s="23" t="n">
        <v>0.6811067166353127</v>
      </c>
    </row>
    <row r="73">
      <c r="A73" s="8" t="n">
        <v>7</v>
      </c>
      <c r="B73" s="8" t="inlineStr">
        <is>
          <t>07.08.2026</t>
        </is>
      </c>
      <c r="C73" s="10" t="n">
        <v>1031866.530482285</v>
      </c>
      <c r="D73" s="10" t="n">
        <v>179514.15</v>
      </c>
      <c r="E73" s="10" t="n">
        <v>759690.4</v>
      </c>
      <c r="F73" s="23" t="n">
        <v>0.7362293257490655</v>
      </c>
      <c r="G73" s="10" t="n">
        <v>671.9505749678309</v>
      </c>
      <c r="H73" s="10" t="n">
        <v>116</v>
      </c>
      <c r="I73" s="10" t="n">
        <v>491</v>
      </c>
      <c r="J73" s="23" t="n">
        <v>0.7307085048978583</v>
      </c>
    </row>
    <row r="74">
      <c r="A74" s="8" t="n">
        <v>8</v>
      </c>
      <c r="B74" s="8" t="inlineStr">
        <is>
          <t>08.08.2026</t>
        </is>
      </c>
      <c r="C74" s="10" t="n">
        <v>1119679.41365295</v>
      </c>
      <c r="D74" s="10" t="n">
        <v>64919.09</v>
      </c>
      <c r="E74" s="10" t="n">
        <v>824609.49</v>
      </c>
      <c r="F74" s="23" t="n">
        <v>0.7364692785676169</v>
      </c>
      <c r="G74" s="10" t="n">
        <v>729.6092688076554</v>
      </c>
      <c r="H74" s="10" t="n">
        <v>46</v>
      </c>
      <c r="I74" s="10" t="n">
        <v>537</v>
      </c>
      <c r="J74" s="23" t="n">
        <v>0.7360103865971687</v>
      </c>
    </row>
    <row r="75">
      <c r="A75" s="8" t="n">
        <v>9</v>
      </c>
      <c r="B75" s="8" t="inlineStr">
        <is>
          <t>09.08.2026</t>
        </is>
      </c>
      <c r="C75" s="10" t="n">
        <v>1159685.417533298</v>
      </c>
      <c r="D75" s="10" t="n">
        <v>60930</v>
      </c>
      <c r="E75" s="10" t="n">
        <v>885539.49</v>
      </c>
      <c r="F75" s="23" t="n">
        <v>0.7636031949798775</v>
      </c>
      <c r="G75" s="10" t="n">
        <v>758.4320799427298</v>
      </c>
      <c r="H75" s="10" t="n">
        <v>46</v>
      </c>
      <c r="I75" s="10" t="n">
        <v>583</v>
      </c>
      <c r="J75" s="23" t="n">
        <v>0.7686911134402741</v>
      </c>
    </row>
    <row r="76">
      <c r="A76" s="8" t="n">
        <v>10</v>
      </c>
      <c r="B76" s="8" t="inlineStr">
        <is>
          <t>10.08.2026</t>
        </is>
      </c>
      <c r="C76" s="10" t="n">
        <v>1337800.408553145</v>
      </c>
      <c r="D76" s="10" t="n">
        <v>206853.71</v>
      </c>
      <c r="E76" s="10" t="n">
        <v>1092393.2</v>
      </c>
      <c r="F76" s="23" t="n">
        <v>0.8165591765526836</v>
      </c>
      <c r="G76" s="10" t="n">
        <v>869.1482750965076</v>
      </c>
      <c r="H76" s="10" t="n">
        <v>141</v>
      </c>
      <c r="I76" s="10" t="n">
        <v>724</v>
      </c>
      <c r="J76" s="23" t="n">
        <v>0.8329994095882077</v>
      </c>
    </row>
    <row r="77">
      <c r="A77" s="8" t="n">
        <v>11</v>
      </c>
      <c r="B77" s="8" t="inlineStr">
        <is>
          <t>11.08.2026</t>
        </is>
      </c>
      <c r="C77" s="10" t="n">
        <v>1508952.661579711</v>
      </c>
      <c r="D77" s="10" t="n">
        <v>151619.04</v>
      </c>
      <c r="E77" s="10" t="n">
        <v>1244012.24</v>
      </c>
      <c r="F77" s="23" t="n">
        <v>0.8244209852797194</v>
      </c>
      <c r="G77" s="10" t="n">
        <v>984.3022681552096</v>
      </c>
      <c r="H77" s="10" t="n">
        <v>112</v>
      </c>
      <c r="I77" s="10" t="n">
        <v>836</v>
      </c>
      <c r="J77" s="23" t="n">
        <v>0.8493325953285068</v>
      </c>
    </row>
    <row r="78">
      <c r="A78" s="8" t="n">
        <v>12</v>
      </c>
      <c r="B78" s="8" t="inlineStr">
        <is>
          <t>12.08.2026</t>
        </is>
      </c>
      <c r="C78" s="10" t="n">
        <v>1707013.764638267</v>
      </c>
      <c r="D78" s="10" t="n">
        <v>196609</v>
      </c>
      <c r="E78" s="10" t="n">
        <v>1440621.24</v>
      </c>
      <c r="F78" s="23" t="n">
        <v>0.8439423687396462</v>
      </c>
      <c r="G78" s="10" t="n">
        <v>1111.580142088189</v>
      </c>
      <c r="H78" s="10" t="n">
        <v>141</v>
      </c>
      <c r="I78" s="10" t="n">
        <v>977</v>
      </c>
      <c r="J78" s="23" t="n">
        <v>0.8789289795737356</v>
      </c>
    </row>
    <row r="79">
      <c r="A79" s="8" t="n">
        <v>13</v>
      </c>
      <c r="B79" s="8" t="inlineStr">
        <is>
          <t>13.08.2026</t>
        </is>
      </c>
      <c r="C79" s="10" t="n">
        <v>1872701.615070679</v>
      </c>
      <c r="D79" s="10" t="n">
        <v>171835.4</v>
      </c>
      <c r="E79" s="10" t="n">
        <v>1612456.64</v>
      </c>
      <c r="F79" s="23" t="n">
        <v>0.8610323326597568</v>
      </c>
      <c r="G79" s="10" t="n">
        <v>1222.525089711293</v>
      </c>
      <c r="H79" s="10" t="n">
        <v>119</v>
      </c>
      <c r="I79" s="10" t="n">
        <v>1096</v>
      </c>
      <c r="J79" s="23" t="n">
        <v>0.896505118155757</v>
      </c>
    </row>
    <row r="80">
      <c r="A80" s="8" t="n">
        <v>14</v>
      </c>
      <c r="B80" s="8" t="inlineStr">
        <is>
          <t>14.08.2026</t>
        </is>
      </c>
      <c r="C80" s="10" t="n">
        <v>2063733.060964569</v>
      </c>
      <c r="D80" s="10" t="n">
        <v>219908.54</v>
      </c>
      <c r="E80" s="10" t="n">
        <v>1832365.18</v>
      </c>
      <c r="F80" s="23" t="n">
        <v>0.8878886589836237</v>
      </c>
      <c r="G80" s="10" t="n">
        <v>1343.901149935662</v>
      </c>
      <c r="H80" s="10" t="n">
        <v>154</v>
      </c>
      <c r="I80" s="10" t="n">
        <v>1250</v>
      </c>
      <c r="J80" s="23" t="n">
        <v>0.9301279339331192</v>
      </c>
    </row>
    <row r="81">
      <c r="A81" s="8" t="n">
        <v>15</v>
      </c>
      <c r="B81" s="8" t="inlineStr">
        <is>
          <t>15.08.2026</t>
        </is>
      </c>
      <c r="C81" s="10" t="n">
        <v>2151545.944135234</v>
      </c>
      <c r="D81" s="10" t="n">
        <v>77951.87</v>
      </c>
      <c r="E81" s="10" t="n">
        <v>1910317.05</v>
      </c>
      <c r="F81" s="23" t="n">
        <v>0.8878811327302655</v>
      </c>
      <c r="G81" s="10" t="n">
        <v>1401.559843775486</v>
      </c>
      <c r="H81" s="10" t="n">
        <v>54</v>
      </c>
      <c r="I81" s="10" t="n">
        <v>1304</v>
      </c>
      <c r="J81" s="23" t="n">
        <v>0.9303919527883434</v>
      </c>
    </row>
    <row r="82">
      <c r="A82" s="8" t="n">
        <v>16</v>
      </c>
      <c r="B82" s="8" t="inlineStr">
        <is>
          <t>16.08.2026</t>
        </is>
      </c>
      <c r="C82" s="10" t="n">
        <v>2191551.948015583</v>
      </c>
      <c r="D82" s="10" t="n">
        <v>90891.62</v>
      </c>
      <c r="E82" s="10" t="n">
        <v>2001208.67</v>
      </c>
      <c r="F82" s="23" t="n">
        <v>0.9131468098723666</v>
      </c>
      <c r="G82" s="10" t="n">
        <v>1430.38265491056</v>
      </c>
      <c r="H82" s="10" t="n">
        <v>63</v>
      </c>
      <c r="I82" s="10" t="n">
        <v>1367</v>
      </c>
      <c r="J82" s="23" t="n">
        <v>0.9556883224968051</v>
      </c>
    </row>
    <row r="83">
      <c r="A83" s="8" t="n">
        <v>17</v>
      </c>
      <c r="B83" s="8" t="inlineStr">
        <is>
          <t>17.08.2026</t>
        </is>
      </c>
      <c r="C83" s="10" t="n">
        <v>2369666.93903543</v>
      </c>
      <c r="D83" s="10" t="n">
        <v>207453.13</v>
      </c>
      <c r="E83" s="10" t="n">
        <v>2208661.8</v>
      </c>
      <c r="F83" s="23" t="n">
        <v>0.9320557938403923</v>
      </c>
      <c r="G83" s="10" t="n">
        <v>1541.098850064338</v>
      </c>
      <c r="H83" s="10" t="n">
        <v>145</v>
      </c>
      <c r="I83" s="10" t="n">
        <v>1512</v>
      </c>
      <c r="J83" s="23" t="n">
        <v>0.9811181157762051</v>
      </c>
    </row>
    <row r="84">
      <c r="A84" s="8" t="n">
        <v>18</v>
      </c>
      <c r="B84" s="8" t="inlineStr">
        <is>
          <t>18.08.2026</t>
        </is>
      </c>
      <c r="C84" s="10" t="n">
        <v>2540819.192061996</v>
      </c>
      <c r="D84" s="10" t="n">
        <v>166644.55</v>
      </c>
      <c r="E84" s="10" t="n">
        <v>2375306.35</v>
      </c>
      <c r="F84" s="23" t="n">
        <v>0.9348584729763183</v>
      </c>
      <c r="G84" s="10" t="n">
        <v>1656.25284312304</v>
      </c>
      <c r="H84" s="10" t="n">
        <v>119</v>
      </c>
      <c r="I84" s="10" t="n">
        <v>1631</v>
      </c>
      <c r="J84" s="23" t="n">
        <v>0.9847530265515358</v>
      </c>
    </row>
    <row r="85">
      <c r="A85" s="8" t="n">
        <v>19</v>
      </c>
      <c r="B85" s="8" t="inlineStr">
        <is>
          <t>19.08.2026</t>
        </is>
      </c>
      <c r="C85" s="10" t="n">
        <v>2738880.295120552</v>
      </c>
      <c r="D85" s="10" t="n">
        <v>219431.09</v>
      </c>
      <c r="E85" s="10" t="n">
        <v>2594737.44</v>
      </c>
      <c r="F85" s="23" t="n">
        <v>0.9473716119038318</v>
      </c>
      <c r="G85" s="10" t="n">
        <v>1783.53071705602</v>
      </c>
      <c r="H85" s="10" t="n">
        <v>154</v>
      </c>
      <c r="I85" s="10" t="n">
        <v>1785</v>
      </c>
      <c r="J85" s="23" t="n">
        <v>1.00082380579708</v>
      </c>
    </row>
    <row r="86">
      <c r="A86" s="8" t="n">
        <v>20</v>
      </c>
      <c r="B86" s="8" t="inlineStr">
        <is>
          <t>20.08.2026</t>
        </is>
      </c>
      <c r="C86" s="10" t="n">
        <v>2904568.145552964</v>
      </c>
      <c r="D86" s="10" t="n">
        <v>150009.36</v>
      </c>
      <c r="E86" s="10" t="n">
        <v>2744746.8</v>
      </c>
      <c r="F86" s="23" t="n">
        <v>0.9449758664475962</v>
      </c>
      <c r="G86" s="10" t="n">
        <v>1894.475664679123</v>
      </c>
      <c r="H86" s="10" t="n">
        <v>100</v>
      </c>
      <c r="I86" s="10" t="n">
        <v>1885</v>
      </c>
      <c r="J86" s="23" t="n">
        <v>0.994998265295359</v>
      </c>
    </row>
    <row r="87">
      <c r="A87" s="8" t="n">
        <v>21</v>
      </c>
      <c r="B87" s="8" t="inlineStr">
        <is>
          <t>21.08.2026</t>
        </is>
      </c>
      <c r="C87" s="10" t="n">
        <v>3095599.591446855</v>
      </c>
      <c r="D87" s="10" t="n">
        <v>182591.5</v>
      </c>
      <c r="E87" s="10" t="n">
        <v>2927338.3</v>
      </c>
      <c r="F87" s="23" t="n">
        <v>0.9456450078647894</v>
      </c>
      <c r="G87" s="10" t="n">
        <v>2015.851724903492</v>
      </c>
      <c r="H87" s="10" t="n">
        <v>119</v>
      </c>
      <c r="I87" s="10" t="n">
        <v>2004</v>
      </c>
      <c r="J87" s="23" t="n">
        <v>0.994120735787718</v>
      </c>
    </row>
    <row r="88">
      <c r="A88" s="8" t="n">
        <v>22</v>
      </c>
      <c r="B88" s="8" t="inlineStr">
        <is>
          <t>22.08.2026</t>
        </is>
      </c>
      <c r="C88" s="10" t="n">
        <v>3183412.474617519</v>
      </c>
      <c r="D88" s="10" t="n">
        <v>64087.09999999999</v>
      </c>
      <c r="E88" s="10" t="n">
        <v>2991425.4</v>
      </c>
      <c r="F88" s="23" t="n">
        <v>0.9396914235436655</v>
      </c>
      <c r="G88" s="10" t="n">
        <v>2073.510418743317</v>
      </c>
      <c r="H88" s="10" t="n">
        <v>40</v>
      </c>
      <c r="I88" s="10" t="n">
        <v>2044</v>
      </c>
      <c r="J88" s="23" t="n">
        <v>0.985767894640625</v>
      </c>
    </row>
    <row r="89">
      <c r="A89" s="8" t="n">
        <v>23</v>
      </c>
      <c r="B89" s="8" t="inlineStr">
        <is>
          <t>23.08.2026</t>
        </is>
      </c>
      <c r="C89" s="10" t="n">
        <v>3223418.478497868</v>
      </c>
      <c r="D89" s="10" t="n">
        <v>86904.05</v>
      </c>
      <c r="E89" s="10" t="n">
        <v>3078329.45</v>
      </c>
      <c r="F89" s="23" t="n">
        <v>0.9549890808575742</v>
      </c>
      <c r="G89" s="10" t="n">
        <v>2102.333229878391</v>
      </c>
      <c r="H89" s="10" t="n">
        <v>60</v>
      </c>
      <c r="I89" s="10" t="n">
        <v>2104</v>
      </c>
      <c r="J89" s="23" t="n">
        <v>1.000792819186759</v>
      </c>
    </row>
    <row r="90">
      <c r="A90" s="8" t="n">
        <v>24</v>
      </c>
      <c r="B90" s="8" t="inlineStr">
        <is>
          <t>24.08.2026</t>
        </is>
      </c>
      <c r="C90" s="10" t="n">
        <v>3401533.469517715</v>
      </c>
      <c r="D90" s="10" t="n">
        <v>202523.85</v>
      </c>
      <c r="E90" s="10" t="n">
        <v>3280853.3</v>
      </c>
      <c r="F90" s="23" t="n">
        <v>0.9645218338731131</v>
      </c>
      <c r="G90" s="10" t="n">
        <v>2213.049425032169</v>
      </c>
      <c r="H90" s="10" t="n">
        <v>134</v>
      </c>
      <c r="I90" s="10" t="n">
        <v>2238</v>
      </c>
      <c r="J90" s="23" t="n">
        <v>1.011274296310607</v>
      </c>
    </row>
    <row r="91">
      <c r="A91" s="8" t="n">
        <v>25</v>
      </c>
      <c r="B91" s="8" t="inlineStr">
        <is>
          <t>25.08.2026</t>
        </is>
      </c>
      <c r="C91" s="10" t="n">
        <v>3572685.722544281</v>
      </c>
      <c r="D91" s="10" t="n">
        <v>104589.87</v>
      </c>
      <c r="E91" s="10" t="n">
        <v>3385443.17</v>
      </c>
      <c r="F91" s="23" t="n">
        <v>0.9475905335409865</v>
      </c>
      <c r="G91" s="10" t="n">
        <v>2328.203418090871</v>
      </c>
      <c r="H91" s="10" t="n">
        <v>81</v>
      </c>
      <c r="I91" s="10" t="n">
        <v>2319</v>
      </c>
      <c r="J91" s="23" t="n">
        <v>0.9960469871234801</v>
      </c>
    </row>
    <row r="92">
      <c r="A92" s="8" t="n">
        <v>26</v>
      </c>
      <c r="B92" s="8" t="inlineStr">
        <is>
          <t>26.08.2026</t>
        </is>
      </c>
      <c r="C92" s="10" t="n">
        <v>3770746.825602837</v>
      </c>
      <c r="D92" s="10" t="n">
        <v>189653.28</v>
      </c>
      <c r="E92" s="10" t="n">
        <v>3575096.45</v>
      </c>
      <c r="F92" s="23" t="n">
        <v>0.9481136271800591</v>
      </c>
      <c r="G92" s="10" t="n">
        <v>2455.48129202385</v>
      </c>
      <c r="H92" s="10" t="n">
        <v>127</v>
      </c>
      <c r="I92" s="10" t="n">
        <v>2446</v>
      </c>
      <c r="J92" s="23" t="n">
        <v>0.9961387235754359</v>
      </c>
    </row>
    <row r="93">
      <c r="A93" s="8" t="n">
        <v>27</v>
      </c>
      <c r="B93" s="8" t="inlineStr">
        <is>
          <t>27.08.2026</t>
        </is>
      </c>
      <c r="C93" s="10" t="n">
        <v>3936434.676035249</v>
      </c>
      <c r="D93" s="10" t="n">
        <v>170781.84</v>
      </c>
      <c r="E93" s="10" t="n">
        <v>3745878.29</v>
      </c>
      <c r="F93" s="23" t="n">
        <v>0.9515916300617551</v>
      </c>
      <c r="G93" s="10" t="n">
        <v>2566.426239646954</v>
      </c>
      <c r="H93" s="10" t="n">
        <v>118</v>
      </c>
      <c r="I93" s="10" t="n">
        <v>2564</v>
      </c>
      <c r="J93" s="23" t="n">
        <v>0.9990546232697154</v>
      </c>
    </row>
    <row r="94">
      <c r="A94" s="8" t="n">
        <v>28</v>
      </c>
      <c r="B94" s="8" t="inlineStr">
        <is>
          <t>28.08.2026</t>
        </is>
      </c>
      <c r="C94" s="10" t="n">
        <v>4127466.12192914</v>
      </c>
      <c r="D94" s="10" t="n">
        <v>194724.93</v>
      </c>
      <c r="E94" s="10" t="n">
        <v>3940603.22</v>
      </c>
      <c r="F94" s="23" t="n">
        <v>0.9547269689419517</v>
      </c>
      <c r="G94" s="10" t="n">
        <v>2687.802299871323</v>
      </c>
      <c r="H94" s="10" t="n">
        <v>134</v>
      </c>
      <c r="I94" s="10" t="n">
        <v>2698</v>
      </c>
      <c r="J94" s="23" t="n">
        <v>1.003794066300622</v>
      </c>
    </row>
    <row r="95">
      <c r="A95" s="8" t="n">
        <v>29</v>
      </c>
      <c r="B95" s="8" t="inlineStr">
        <is>
          <t>29.08.2026</t>
        </is>
      </c>
      <c r="C95" s="10" t="n">
        <v>4215279.005099805</v>
      </c>
      <c r="D95" s="10" t="n">
        <v>79646.5</v>
      </c>
      <c r="E95" s="10" t="n">
        <v>4020249.72</v>
      </c>
      <c r="F95" s="23" t="n">
        <v>0.9537327695595353</v>
      </c>
      <c r="G95" s="10" t="n">
        <v>2745.460993711147</v>
      </c>
      <c r="H95" s="10" t="n">
        <v>52</v>
      </c>
      <c r="I95" s="10" t="n">
        <v>2750</v>
      </c>
      <c r="J95" s="23" t="n">
        <v>1.001653276553282</v>
      </c>
    </row>
    <row r="96">
      <c r="A96" s="8" t="n">
        <v>30</v>
      </c>
      <c r="B96" s="8" t="inlineStr">
        <is>
          <t>30.08.2026</t>
        </is>
      </c>
      <c r="C96" s="10" t="n">
        <v>4255285.008980154</v>
      </c>
      <c r="D96" s="10" t="n">
        <v>93645.25</v>
      </c>
      <c r="E96" s="10" t="n">
        <v>4113894.97</v>
      </c>
      <c r="F96" s="23" t="n">
        <v>0.9667730742637047</v>
      </c>
      <c r="G96" s="10" t="n">
        <v>2774.283804846222</v>
      </c>
      <c r="H96" s="10" t="n">
        <v>70</v>
      </c>
      <c r="I96" s="10" t="n">
        <v>2820</v>
      </c>
      <c r="J96" s="23" t="n">
        <v>1.016478557483528</v>
      </c>
    </row>
    <row r="97">
      <c r="A97" s="8" t="n">
        <v>31</v>
      </c>
      <c r="B97" s="8" t="inlineStr">
        <is>
          <t>31.08.2026</t>
        </is>
      </c>
      <c r="C97" s="10" t="n">
        <v>4433400</v>
      </c>
      <c r="D97" s="10" t="n">
        <v>195885.21</v>
      </c>
      <c r="E97" s="10" t="n">
        <v>4309780.18</v>
      </c>
      <c r="F97" s="23" t="n">
        <v>0.9721162493797085</v>
      </c>
      <c r="G97" s="10" t="n">
        <v>2885</v>
      </c>
      <c r="H97" s="10" t="n">
        <v>132</v>
      </c>
      <c r="I97" s="10" t="n">
        <v>2952</v>
      </c>
      <c r="J97" s="23" t="n">
        <v>1.023223570190641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61">
    <cfRule type="dataBar" priority="5">
      <dataBar showValue="1">
        <cfvo type="num" val="0"/>
        <cfvo type="num" val="1"/>
        <color rgb="00B7E4C7"/>
      </dataBar>
    </cfRule>
  </conditionalFormatting>
  <conditionalFormatting sqref="H26:H61">
    <cfRule type="dataBar" priority="5">
      <dataBar showValue="1">
        <cfvo type="num" val="0"/>
        <cfvo type="num" val="1"/>
        <color rgb="00B7E4C7"/>
      </dataBar>
    </cfRule>
  </conditionalFormatting>
  <conditionalFormatting sqref="F67:F97">
    <cfRule type="dataBar" priority="7">
      <dataBar showValue="1">
        <cfvo type="num" val="0"/>
        <cfvo type="num" val="1"/>
        <color rgb="00B7E4C7"/>
      </dataBar>
    </cfRule>
  </conditionalFormatting>
  <conditionalFormatting sqref="J67:J97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2026-09-29T03:46:01Z</dcterms:created>
  <dcterms:modified xsi:type="dcterms:W3CDTF">2026-09-29T03:46:01Z</dcterms:modified>
</cp:coreProperties>
</file>